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'PC-Version'!$A$1:$BD$96</definedName>
  </definedNames>
  <calcPr fullCalcOnLoad="1"/>
</workbook>
</file>

<file path=xl/comments1.xml><?xml version="1.0" encoding="utf-8"?>
<comments xmlns="http://schemas.openxmlformats.org/spreadsheetml/2006/main">
  <authors>
    <author>DJK</author>
  </authors>
  <commentList>
    <comment ref="A2" authorId="0">
      <text>
        <r>
          <rPr>
            <b/>
            <sz val="8"/>
            <rFont val="Tahoma"/>
            <family val="0"/>
          </rPr>
          <t>DJK:</t>
        </r>
        <r>
          <rPr>
            <sz val="8"/>
            <rFont val="Tahoma"/>
            <family val="0"/>
          </rPr>
          <t xml:space="preserve">
Muster für 2 Gruppen, 8 Mannschaften, 2 Plätze, Gruppensieger und Gruppenzweiter spielen überkreuz, alle anderen gegen den Platzierungsgleichen der anderen Gruppe</t>
        </r>
      </text>
    </comment>
    <comment ref="H10" authorId="0">
      <text>
        <r>
          <rPr>
            <b/>
            <sz val="8"/>
            <rFont val="Tahoma"/>
            <family val="0"/>
          </rPr>
          <t>DJK:</t>
        </r>
        <r>
          <rPr>
            <sz val="8"/>
            <rFont val="Tahoma"/>
            <family val="0"/>
          </rPr>
          <t xml:space="preserve">
Eintrag im Format: hh:mm:ss</t>
        </r>
      </text>
    </comment>
    <comment ref="X10" authorId="0">
      <text>
        <r>
          <rPr>
            <b/>
            <sz val="8"/>
            <rFont val="Tahoma"/>
            <family val="0"/>
          </rPr>
          <t>DJK:</t>
        </r>
        <r>
          <rPr>
            <sz val="8"/>
            <rFont val="Tahoma"/>
            <family val="0"/>
          </rPr>
          <t xml:space="preserve">
Eintrag im Format: hh:mm:ss</t>
        </r>
      </text>
    </comment>
    <comment ref="AL10" authorId="0">
      <text>
        <r>
          <rPr>
            <b/>
            <sz val="8"/>
            <rFont val="Tahoma"/>
            <family val="0"/>
          </rPr>
          <t>DJK:</t>
        </r>
        <r>
          <rPr>
            <sz val="8"/>
            <rFont val="Tahoma"/>
            <family val="0"/>
          </rPr>
          <t xml:space="preserve">
Eintrag im Format: hh:mm:ss</t>
        </r>
      </text>
    </comment>
    <comment ref="H57" authorId="0">
      <text>
        <r>
          <rPr>
            <b/>
            <sz val="8"/>
            <rFont val="Tahoma"/>
            <family val="0"/>
          </rPr>
          <t>DJK:</t>
        </r>
        <r>
          <rPr>
            <sz val="8"/>
            <rFont val="Tahoma"/>
            <family val="0"/>
          </rPr>
          <t xml:space="preserve">
Eintrag im Format: hh:mm:ss</t>
        </r>
      </text>
    </comment>
    <comment ref="X57" authorId="0">
      <text>
        <r>
          <rPr>
            <b/>
            <sz val="8"/>
            <rFont val="Tahoma"/>
            <family val="0"/>
          </rPr>
          <t>DJK:</t>
        </r>
        <r>
          <rPr>
            <sz val="8"/>
            <rFont val="Tahoma"/>
            <family val="0"/>
          </rPr>
          <t xml:space="preserve">
Eintrag im Format: hh:mm:ss</t>
        </r>
      </text>
    </comment>
    <comment ref="AL57" authorId="0">
      <text>
        <r>
          <rPr>
            <b/>
            <sz val="8"/>
            <rFont val="Tahoma"/>
            <family val="0"/>
          </rPr>
          <t>DJK:</t>
        </r>
        <r>
          <rPr>
            <sz val="8"/>
            <rFont val="Tahoma"/>
            <family val="0"/>
          </rPr>
          <t xml:space="preserve">
Eintrag im Format: hh:mm:ss</t>
        </r>
      </text>
    </comment>
  </commentList>
</comments>
</file>

<file path=xl/sharedStrings.xml><?xml version="1.0" encoding="utf-8"?>
<sst xmlns="http://schemas.openxmlformats.org/spreadsheetml/2006/main" count="197" uniqueCount="73">
  <si>
    <t>Am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</si>
  <si>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</si>
  <si>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</si>
  <si>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</si>
  <si>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</si>
  <si>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</si>
  <si>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</si>
  <si>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</si>
  <si>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</si>
  <si>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</si>
  <si>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</si>
  <si>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</si>
  <si>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</si>
  <si>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</si>
  <si>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</si>
  <si>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</si>
  <si>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</si>
  <si>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</si>
  <si>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</si>
  <si>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</si>
  <si>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</si>
  <si>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</si>
  <si>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</si>
  <si>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</si>
  <si>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</si>
  <si>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</si>
  <si>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</si>
  <si>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</si>
  <si>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</si>
  <si>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</si>
  <si>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</si>
  <si>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</si>
  <si>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</si>
  <si>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</si>
  <si>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</si>
  <si>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</si>
  <si>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</si>
  <si>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</si>
  <si>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</si>
  <si>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</si>
  <si>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</si>
  <si>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</si>
  <si>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</si>
  <si>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</si>
  <si>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</si>
  <si>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</si>
  <si>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</si>
  <si>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</si>
  <si>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</si>
  <si>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</si>
  <si>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</si>
  <si>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</si>
  <si>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</si>
  <si>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</si>
  <si>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LOGO</t>
  </si>
  <si>
    <t>Platz</t>
  </si>
  <si>
    <t xml:space="preserve">Platz </t>
  </si>
  <si>
    <t xml:space="preserve"> den</t>
  </si>
  <si>
    <t>n.E.</t>
  </si>
  <si>
    <t>n.E</t>
  </si>
  <si>
    <t xml:space="preserve"> DJK-Diözesanmeisterschaft JJJJ</t>
  </si>
  <si>
    <t>tt.mm.jjjj</t>
  </si>
  <si>
    <t>Sportart - Altersstufe</t>
  </si>
  <si>
    <t>Wochentag,</t>
  </si>
  <si>
    <t>DJK-Musterverein1</t>
  </si>
  <si>
    <t>DJK-Musterverein2</t>
  </si>
  <si>
    <t>DJK-Musterverein3</t>
  </si>
  <si>
    <t>DJK-Musterverein4</t>
  </si>
  <si>
    <t>DJK-MustervereinD</t>
  </si>
  <si>
    <t>DJK-MustervereinA</t>
  </si>
  <si>
    <t>DJK-MustervereinB</t>
  </si>
  <si>
    <t>DJK-MustervereinC</t>
  </si>
  <si>
    <t>ausrichtender Verein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</si>
</sst>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6"/>
      <name val="Comic Sans MS"/>
      <family val="4"/>
    </font>
    <font>
      <sz val="20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1" fontId="1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74" fontId="0" fillId="0" borderId="8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9" xfId="0" applyNumberFormat="1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20" fontId="0" fillId="0" borderId="6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45" fontId="3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10" fillId="0" borderId="4" xfId="0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5" fillId="0" borderId="3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801052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95250</xdr:colOff>
      <xdr:row>1</xdr:row>
      <xdr:rowOff>85725</xdr:rowOff>
    </xdr:from>
    <xdr:to>
      <xdr:col>55</xdr:col>
      <xdr:colOff>19050</xdr:colOff>
      <xdr:row>6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80975"/>
          <a:ext cx="1295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4"/>
  <sheetViews>
    <sheetView showGridLines="0" tabSelected="1" zoomScale="112" zoomScaleNormal="112" workbookViewId="0" topLeftCell="A1">
      <selection activeCell="B53" sqref="B53:BC53"/>
    </sheetView>
  </sheetViews>
  <sheetFormatPr defaultColWidth="11.421875" defaultRowHeight="12.75"/>
  <cols>
    <col min="1" max="55" width="1.7109375" style="0" customWidth="1"/>
    <col min="56" max="56" width="1.7109375" style="47" customWidth="1"/>
    <col min="57" max="57" width="1.7109375" style="14" customWidth="1"/>
    <col min="58" max="58" width="2.28125" style="35" bestFit="1" customWidth="1"/>
    <col min="59" max="59" width="1.7109375" style="35" customWidth="1"/>
    <col min="60" max="60" width="2.7109375" style="35" customWidth="1"/>
    <col min="61" max="64" width="1.7109375" style="35" customWidth="1"/>
    <col min="65" max="65" width="20.00390625" style="53" bestFit="1" customWidth="1"/>
    <col min="66" max="68" width="2.28125" style="53" bestFit="1" customWidth="1"/>
    <col min="69" max="69" width="1.57421875" style="53" bestFit="1" customWidth="1"/>
    <col min="70" max="70" width="2.28125" style="53" bestFit="1" customWidth="1"/>
    <col min="71" max="71" width="2.57421875" style="53" bestFit="1" customWidth="1"/>
    <col min="72" max="73" width="1.7109375" style="53" customWidth="1"/>
    <col min="74" max="80" width="1.7109375" style="54" customWidth="1"/>
    <col min="81" max="102" width="1.7109375" style="55" customWidth="1"/>
    <col min="103" max="116" width="1.7109375" style="38" customWidth="1"/>
    <col min="117" max="159" width="1.7109375" style="47" customWidth="1"/>
    <col min="160" max="16384" width="1.7109375" style="0" customWidth="1"/>
  </cols>
  <sheetData>
    <row r="1" spans="56:159" ht="7.5" customHeight="1">
      <c r="BD1" s="34"/>
      <c r="BE1" s="12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</row>
    <row r="2" spans="1:159" ht="25.5" customHeight="1">
      <c r="A2" s="140" t="s">
        <v>72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34"/>
      <c r="BE2" s="12"/>
      <c r="BM2" s="35"/>
      <c r="BN2" s="35"/>
      <c r="BO2" s="35"/>
      <c r="BP2" s="35"/>
      <c r="BQ2" s="35"/>
      <c r="BR2" s="35"/>
      <c r="BS2" s="35"/>
      <c r="BT2" s="35"/>
      <c r="BU2" s="35"/>
      <c r="BV2" s="36"/>
      <c r="BW2" s="36"/>
      <c r="BX2" s="35"/>
      <c r="BY2" s="35"/>
      <c r="BZ2" s="35"/>
      <c r="CA2" s="35"/>
      <c r="CB2" s="35"/>
      <c r="CC2" s="37"/>
      <c r="CD2" s="37"/>
      <c r="CE2" s="37"/>
      <c r="CF2" s="37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</row>
    <row r="3" spans="1:116" s="18" customFormat="1" ht="7.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/>
      <c r="AR3"/>
      <c r="AS3"/>
      <c r="AT3" s="81"/>
      <c r="AU3" s="81"/>
      <c r="AV3" s="81"/>
      <c r="AW3" s="81" t="s">
        <v>54</v>
      </c>
      <c r="AX3" s="81"/>
      <c r="AY3" s="81"/>
      <c r="AZ3" s="81"/>
      <c r="BA3" s="81"/>
      <c r="BB3" s="81"/>
      <c r="BC3" s="81"/>
      <c r="BD3" s="34"/>
      <c r="BE3" s="1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40"/>
      <c r="BX3" s="39"/>
      <c r="BY3" s="39"/>
      <c r="BZ3" s="39"/>
      <c r="CA3" s="39"/>
      <c r="CB3" s="39"/>
      <c r="CC3" s="41"/>
      <c r="CD3" s="41"/>
      <c r="CE3" s="41"/>
      <c r="CF3" s="41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</row>
    <row r="4" spans="1:116" s="2" customFormat="1" ht="24">
      <c r="A4" s="223" t="s">
        <v>60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/>
      <c r="AR4"/>
      <c r="AS4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28"/>
      <c r="BE4" s="1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3"/>
      <c r="BY4" s="43"/>
      <c r="BZ4" s="43"/>
      <c r="CA4" s="43"/>
      <c r="CB4" s="43"/>
      <c r="CC4" s="45"/>
      <c r="CD4" s="45"/>
      <c r="CE4" s="45"/>
      <c r="CF4" s="45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</row>
    <row r="5" spans="43:116" s="2" customFormat="1" ht="6" customHeight="1">
      <c r="AQ5"/>
      <c r="AR5"/>
      <c r="AS5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47"/>
      <c r="BE5" s="1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3"/>
      <c r="BY5" s="43"/>
      <c r="BZ5" s="43"/>
      <c r="CA5" s="43"/>
      <c r="CB5" s="43"/>
      <c r="CC5" s="45"/>
      <c r="CD5" s="45"/>
      <c r="CE5" s="45"/>
      <c r="CF5" s="45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</row>
    <row r="6" spans="12:116" s="2" customFormat="1" ht="15.75">
      <c r="L6" s="3" t="s">
        <v>0</v>
      </c>
      <c r="M6" s="173" t="s">
        <v>63</v>
      </c>
      <c r="N6" s="173"/>
      <c r="O6" s="173"/>
      <c r="P6" s="173"/>
      <c r="Q6" s="173"/>
      <c r="R6" s="173"/>
      <c r="S6" s="173"/>
      <c r="T6" s="173"/>
      <c r="U6" s="2" t="s">
        <v>57</v>
      </c>
      <c r="Y6" s="174" t="s">
        <v>61</v>
      </c>
      <c r="Z6" s="174"/>
      <c r="AA6" s="174"/>
      <c r="AB6" s="174"/>
      <c r="AC6" s="174"/>
      <c r="AD6" s="174"/>
      <c r="AE6" s="174"/>
      <c r="AF6" s="174"/>
      <c r="AQ6"/>
      <c r="AR6"/>
      <c r="AS6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47"/>
      <c r="BE6" s="1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3"/>
      <c r="BY6" s="43"/>
      <c r="BZ6" s="43"/>
      <c r="CA6" s="43"/>
      <c r="CB6" s="43"/>
      <c r="CC6" s="45"/>
      <c r="CD6" s="45"/>
      <c r="CE6" s="45"/>
      <c r="CF6" s="45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</row>
    <row r="7" spans="43:116" s="2" customFormat="1" ht="6" customHeight="1">
      <c r="AQ7"/>
      <c r="AR7"/>
      <c r="AS7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47"/>
      <c r="BE7" s="1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3"/>
      <c r="BY7" s="43"/>
      <c r="BZ7" s="43"/>
      <c r="CA7" s="43"/>
      <c r="CB7" s="43"/>
      <c r="CC7" s="45"/>
      <c r="CD7" s="45"/>
      <c r="CE7" s="45"/>
      <c r="CF7" s="45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</row>
    <row r="8" spans="2:116" s="2" customFormat="1" ht="15.75">
      <c r="B8" s="179" t="s">
        <v>62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Q8"/>
      <c r="AR8"/>
      <c r="AS8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47"/>
      <c r="BE8" s="1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3"/>
      <c r="BY8" s="43"/>
      <c r="BZ8" s="43"/>
      <c r="CA8" s="43"/>
      <c r="CB8" s="43"/>
      <c r="CC8" s="45"/>
      <c r="CD8" s="45"/>
      <c r="CE8" s="45"/>
      <c r="CF8" s="45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</row>
    <row r="9" spans="57:116" s="2" customFormat="1" ht="6" customHeight="1">
      <c r="BE9" s="13"/>
      <c r="BF9" s="43"/>
      <c r="BG9" s="43"/>
      <c r="BH9" s="43"/>
      <c r="BI9" s="43"/>
      <c r="BJ9" s="43"/>
      <c r="BK9" s="43"/>
      <c r="BL9" s="43"/>
      <c r="BM9" s="56"/>
      <c r="BN9" s="56"/>
      <c r="BO9" s="56"/>
      <c r="BP9" s="56"/>
      <c r="BQ9" s="56"/>
      <c r="BR9" s="56"/>
      <c r="BS9" s="56"/>
      <c r="BT9" s="56"/>
      <c r="BU9" s="56"/>
      <c r="BV9" s="57"/>
      <c r="BW9" s="57"/>
      <c r="BX9" s="57"/>
      <c r="BY9" s="57"/>
      <c r="BZ9" s="57"/>
      <c r="CA9" s="57"/>
      <c r="CB9" s="57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</row>
    <row r="10" spans="7:116" s="30" customFormat="1" ht="15.75">
      <c r="G10" s="31" t="s">
        <v>1</v>
      </c>
      <c r="H10" s="159">
        <v>0.5416666666666666</v>
      </c>
      <c r="I10" s="159"/>
      <c r="J10" s="159"/>
      <c r="K10" s="159"/>
      <c r="L10" s="159"/>
      <c r="M10" s="32" t="s">
        <v>2</v>
      </c>
      <c r="T10" s="31" t="s">
        <v>3</v>
      </c>
      <c r="U10" s="138">
        <v>1</v>
      </c>
      <c r="V10" s="138"/>
      <c r="W10" s="33" t="s">
        <v>36</v>
      </c>
      <c r="X10" s="139">
        <v>0.013888888888888888</v>
      </c>
      <c r="Y10" s="139"/>
      <c r="Z10" s="139"/>
      <c r="AA10" s="139"/>
      <c r="AB10" s="139"/>
      <c r="AC10" s="32" t="s">
        <v>4</v>
      </c>
      <c r="AK10" s="31" t="s">
        <v>5</v>
      </c>
      <c r="AL10" s="139">
        <v>0.006944444444444444</v>
      </c>
      <c r="AM10" s="139"/>
      <c r="AN10" s="139"/>
      <c r="AO10" s="139"/>
      <c r="AP10" s="139"/>
      <c r="AQ10" s="32" t="s">
        <v>4</v>
      </c>
      <c r="BE10" s="13"/>
      <c r="BF10" s="43"/>
      <c r="BG10" s="43"/>
      <c r="BH10" s="43"/>
      <c r="BI10" s="43"/>
      <c r="BJ10" s="43"/>
      <c r="BK10" s="43"/>
      <c r="BL10" s="43"/>
      <c r="BM10" s="56"/>
      <c r="BN10" s="56"/>
      <c r="BO10" s="56"/>
      <c r="BP10" s="56"/>
      <c r="BQ10" s="56"/>
      <c r="BR10" s="56"/>
      <c r="BS10" s="56"/>
      <c r="BT10" s="56"/>
      <c r="BU10" s="5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</row>
    <row r="11" ht="9" customHeight="1">
      <c r="H11" s="29"/>
    </row>
    <row r="12" ht="6" customHeight="1"/>
    <row r="13" ht="12.75">
      <c r="B13" s="1" t="s">
        <v>6</v>
      </c>
    </row>
    <row r="14" ht="6" customHeight="1" thickBot="1"/>
    <row r="15" spans="2:55" ht="16.5" thickBot="1">
      <c r="B15" s="175" t="s">
        <v>11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7"/>
      <c r="Z15" s="178"/>
      <c r="AE15" s="175" t="s">
        <v>12</v>
      </c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7"/>
      <c r="BC15" s="178"/>
    </row>
    <row r="16" spans="2:55" ht="15">
      <c r="B16" s="185" t="s">
        <v>7</v>
      </c>
      <c r="C16" s="186"/>
      <c r="D16" s="172" t="s">
        <v>64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67"/>
      <c r="Z16" s="168"/>
      <c r="AE16" s="185" t="s">
        <v>7</v>
      </c>
      <c r="AF16" s="186"/>
      <c r="AG16" s="172" t="s">
        <v>69</v>
      </c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67"/>
      <c r="BC16" s="168"/>
    </row>
    <row r="17" spans="2:55" ht="15">
      <c r="B17" s="185" t="s">
        <v>8</v>
      </c>
      <c r="C17" s="186"/>
      <c r="D17" s="172" t="s">
        <v>65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67"/>
      <c r="Z17" s="168"/>
      <c r="AE17" s="185" t="s">
        <v>8</v>
      </c>
      <c r="AF17" s="186"/>
      <c r="AG17" s="172" t="s">
        <v>70</v>
      </c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67"/>
      <c r="BC17" s="168"/>
    </row>
    <row r="18" spans="2:55" ht="15">
      <c r="B18" s="185" t="s">
        <v>9</v>
      </c>
      <c r="C18" s="186"/>
      <c r="D18" s="172" t="s">
        <v>66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67"/>
      <c r="Z18" s="168"/>
      <c r="AE18" s="185" t="s">
        <v>9</v>
      </c>
      <c r="AF18" s="186"/>
      <c r="AG18" s="172" t="s">
        <v>71</v>
      </c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67"/>
      <c r="BC18" s="168"/>
    </row>
    <row r="19" spans="2:55" ht="15.75" thickBot="1">
      <c r="B19" s="187" t="s">
        <v>10</v>
      </c>
      <c r="C19" s="188"/>
      <c r="D19" s="169" t="s">
        <v>67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/>
      <c r="Z19" s="171"/>
      <c r="AE19" s="187" t="s">
        <v>10</v>
      </c>
      <c r="AF19" s="188"/>
      <c r="AG19" s="169" t="s">
        <v>68</v>
      </c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70"/>
      <c r="BC19" s="171"/>
    </row>
    <row r="20" ht="12.75"/>
    <row r="21" ht="12.75">
      <c r="B21" s="1" t="s">
        <v>22</v>
      </c>
    </row>
    <row r="22" ht="6" customHeight="1" thickBot="1"/>
    <row r="23" spans="2:159" s="4" customFormat="1" ht="16.5" customHeight="1" thickBot="1">
      <c r="B23" s="194" t="s">
        <v>13</v>
      </c>
      <c r="C23" s="195"/>
      <c r="D23" s="189" t="s">
        <v>55</v>
      </c>
      <c r="E23" s="190"/>
      <c r="F23" s="196"/>
      <c r="G23" s="189" t="s">
        <v>14</v>
      </c>
      <c r="H23" s="190"/>
      <c r="I23" s="196"/>
      <c r="J23" s="189" t="s">
        <v>16</v>
      </c>
      <c r="K23" s="190"/>
      <c r="L23" s="190"/>
      <c r="M23" s="190"/>
      <c r="N23" s="196"/>
      <c r="O23" s="189" t="s">
        <v>17</v>
      </c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9" t="s">
        <v>20</v>
      </c>
      <c r="AX23" s="190"/>
      <c r="AY23" s="190"/>
      <c r="AZ23" s="190"/>
      <c r="BA23" s="190"/>
      <c r="BB23" s="197"/>
      <c r="BC23" s="198"/>
      <c r="BD23" s="27"/>
      <c r="BE23" s="15"/>
      <c r="BF23" s="59" t="s">
        <v>27</v>
      </c>
      <c r="BG23" s="60"/>
      <c r="BH23" s="60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2"/>
      <c r="BW23" s="62"/>
      <c r="BX23" s="62"/>
      <c r="BY23" s="62"/>
      <c r="BZ23" s="62"/>
      <c r="CA23" s="62"/>
      <c r="CB23" s="62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92">
        <v>1</v>
      </c>
      <c r="C24" s="193"/>
      <c r="D24" s="193">
        <v>1</v>
      </c>
      <c r="E24" s="193"/>
      <c r="F24" s="193"/>
      <c r="G24" s="193" t="s">
        <v>15</v>
      </c>
      <c r="H24" s="193"/>
      <c r="I24" s="193"/>
      <c r="J24" s="147">
        <f>$H$10</f>
        <v>0.5416666666666666</v>
      </c>
      <c r="K24" s="147"/>
      <c r="L24" s="147"/>
      <c r="M24" s="147"/>
      <c r="N24" s="148"/>
      <c r="O24" s="145" t="str">
        <f>D16</f>
        <v>DJK-Musterverein1</v>
      </c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6" t="s">
        <v>19</v>
      </c>
      <c r="AF24" s="146" t="str">
        <f>D19</f>
        <v>DJK-Musterverein4</v>
      </c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91"/>
      <c r="AW24" s="162">
        <v>0</v>
      </c>
      <c r="AX24" s="163"/>
      <c r="AY24" s="6" t="s">
        <v>18</v>
      </c>
      <c r="AZ24" s="163">
        <v>0</v>
      </c>
      <c r="BA24" s="164"/>
      <c r="BB24" s="160"/>
      <c r="BC24" s="161"/>
      <c r="BE24" s="15"/>
      <c r="BF24" s="64">
        <f>IF(ISBLANK(AW24),"0",IF(AW24&gt;AZ24,3,IF(AW24=AZ24,1,0)))</f>
        <v>1</v>
      </c>
      <c r="BG24" s="64" t="s">
        <v>18</v>
      </c>
      <c r="BH24" s="64">
        <f>IF(ISBLANK(AZ24),"0",IF(AZ24&gt;AW24,3,IF(AZ24=AW24,1,0)))</f>
        <v>1</v>
      </c>
      <c r="BI24" s="61"/>
      <c r="BJ24" s="61"/>
      <c r="BK24" s="61"/>
      <c r="BL24" s="61"/>
      <c r="BM24" s="65" t="str">
        <f>$D$17</f>
        <v>DJK-Musterverein2</v>
      </c>
      <c r="BN24" s="66">
        <f>COUNT($AZ$25,$AW$28,$AW$33)</f>
        <v>3</v>
      </c>
      <c r="BO24" s="66">
        <f>SUM($BH$25+$BF$28+$BF$33)</f>
        <v>3</v>
      </c>
      <c r="BP24" s="66">
        <f>SUM($AZ$25+$AW$28+$AW$33)</f>
        <v>0</v>
      </c>
      <c r="BQ24" s="67" t="s">
        <v>18</v>
      </c>
      <c r="BR24" s="66">
        <f>SUM($AW$25+$AZ$28+$AZ$33)</f>
        <v>0</v>
      </c>
      <c r="BS24" s="82">
        <f>SUM(BP24-BR24)</f>
        <v>0</v>
      </c>
      <c r="BT24" s="61"/>
      <c r="BU24" s="61"/>
      <c r="BV24" s="62"/>
      <c r="BW24" s="62"/>
      <c r="BX24" s="62"/>
      <c r="BY24" s="62"/>
      <c r="BZ24" s="62"/>
      <c r="CA24" s="62"/>
      <c r="CB24" s="62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</row>
    <row r="25" spans="2:159" s="4" customFormat="1" ht="18" customHeight="1" thickBot="1">
      <c r="B25" s="180">
        <v>2</v>
      </c>
      <c r="C25" s="181"/>
      <c r="D25" s="181">
        <v>2</v>
      </c>
      <c r="E25" s="181"/>
      <c r="F25" s="181"/>
      <c r="G25" s="181" t="s">
        <v>15</v>
      </c>
      <c r="H25" s="181"/>
      <c r="I25" s="181"/>
      <c r="J25" s="143">
        <f>J24</f>
        <v>0.5416666666666666</v>
      </c>
      <c r="K25" s="143"/>
      <c r="L25" s="143"/>
      <c r="M25" s="143"/>
      <c r="N25" s="144"/>
      <c r="O25" s="182" t="str">
        <f>D18</f>
        <v>DJK-Musterverein3</v>
      </c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7" t="s">
        <v>19</v>
      </c>
      <c r="AF25" s="183" t="str">
        <f>D17</f>
        <v>DJK-Musterverein2</v>
      </c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4"/>
      <c r="AW25" s="165">
        <v>0</v>
      </c>
      <c r="AX25" s="166"/>
      <c r="AY25" s="7" t="s">
        <v>18</v>
      </c>
      <c r="AZ25" s="166">
        <v>0</v>
      </c>
      <c r="BA25" s="200"/>
      <c r="BB25" s="201"/>
      <c r="BC25" s="202"/>
      <c r="BD25" s="27"/>
      <c r="BE25" s="15"/>
      <c r="BF25" s="64">
        <f aca="true" t="shared" si="0" ref="BF25:BF35">IF(ISBLANK(AW25),"0",IF(AW25&gt;AZ25,3,IF(AW25=AZ25,1,0)))</f>
        <v>1</v>
      </c>
      <c r="BG25" s="64" t="s">
        <v>18</v>
      </c>
      <c r="BH25" s="64">
        <f aca="true" t="shared" si="1" ref="BH25:BH35">IF(ISBLANK(AZ25),"0",IF(AZ25&gt;AW25,3,IF(AZ25=AW25,1,0)))</f>
        <v>1</v>
      </c>
      <c r="BI25" s="61"/>
      <c r="BJ25" s="61"/>
      <c r="BK25" s="61"/>
      <c r="BL25" s="61"/>
      <c r="BM25" s="65" t="str">
        <f>$D$16</f>
        <v>DJK-Musterverein1</v>
      </c>
      <c r="BN25" s="66">
        <f>COUNT($AW$24,$AZ$28,$AZ$32)</f>
        <v>3</v>
      </c>
      <c r="BO25" s="66">
        <f>SUM($BF$24+$BH$28+$BH$32)</f>
        <v>3</v>
      </c>
      <c r="BP25" s="66">
        <f>SUM($AW$24+$AZ$28+$AZ$32)</f>
        <v>0</v>
      </c>
      <c r="BQ25" s="67" t="s">
        <v>18</v>
      </c>
      <c r="BR25" s="66">
        <f>SUM($AZ$24+$AW$28+$AW$32)</f>
        <v>0</v>
      </c>
      <c r="BS25" s="82">
        <f>SUM(BP25-BR25)</f>
        <v>0</v>
      </c>
      <c r="BT25" s="61"/>
      <c r="BU25" s="61"/>
      <c r="BV25" s="62"/>
      <c r="BW25" s="62"/>
      <c r="BX25" s="62"/>
      <c r="BY25" s="62"/>
      <c r="BZ25" s="62"/>
      <c r="CA25" s="62"/>
      <c r="CB25" s="62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92">
        <v>3</v>
      </c>
      <c r="C26" s="193"/>
      <c r="D26" s="193">
        <v>1</v>
      </c>
      <c r="E26" s="193"/>
      <c r="F26" s="193"/>
      <c r="G26" s="193" t="s">
        <v>21</v>
      </c>
      <c r="H26" s="193"/>
      <c r="I26" s="193"/>
      <c r="J26" s="147">
        <f>J25+$U$10*$X$10+$AL$10</f>
        <v>0.5624999999999999</v>
      </c>
      <c r="K26" s="147"/>
      <c r="L26" s="147"/>
      <c r="M26" s="147"/>
      <c r="N26" s="148"/>
      <c r="O26" s="145" t="str">
        <f>AG16</f>
        <v>DJK-MustervereinA</v>
      </c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6" t="s">
        <v>19</v>
      </c>
      <c r="AF26" s="146" t="str">
        <f>AG19</f>
        <v>DJK-MustervereinD</v>
      </c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91"/>
      <c r="AW26" s="162">
        <v>0</v>
      </c>
      <c r="AX26" s="163"/>
      <c r="AY26" s="6" t="s">
        <v>18</v>
      </c>
      <c r="AZ26" s="163">
        <v>0</v>
      </c>
      <c r="BA26" s="164"/>
      <c r="BB26" s="160"/>
      <c r="BC26" s="161"/>
      <c r="BD26" s="27"/>
      <c r="BE26" s="15"/>
      <c r="BF26" s="64">
        <f t="shared" si="0"/>
        <v>1</v>
      </c>
      <c r="BG26" s="64" t="s">
        <v>18</v>
      </c>
      <c r="BH26" s="64">
        <f t="shared" si="1"/>
        <v>1</v>
      </c>
      <c r="BI26" s="61"/>
      <c r="BJ26" s="61"/>
      <c r="BK26" s="61"/>
      <c r="BL26" s="61"/>
      <c r="BM26" s="65" t="str">
        <f>$D$18</f>
        <v>DJK-Musterverein3</v>
      </c>
      <c r="BN26" s="66">
        <f>COUNT($AW$25,$AZ$29,$AW$32)</f>
        <v>3</v>
      </c>
      <c r="BO26" s="66">
        <f>SUM($BF$25+$BH$29+$BF$32)</f>
        <v>3</v>
      </c>
      <c r="BP26" s="66">
        <f>SUM($AW$25+$AZ$29+$AW$32)</f>
        <v>0</v>
      </c>
      <c r="BQ26" s="67" t="s">
        <v>18</v>
      </c>
      <c r="BR26" s="66">
        <f>SUM($AZ$25+$AW$29+$AZ$32)</f>
        <v>0</v>
      </c>
      <c r="BS26" s="82">
        <f>SUM(BP26-BR26)</f>
        <v>0</v>
      </c>
      <c r="BT26" s="61"/>
      <c r="BU26" s="61"/>
      <c r="BV26" s="62"/>
      <c r="BW26" s="62"/>
      <c r="BX26" s="62"/>
      <c r="BY26" s="62"/>
      <c r="BZ26" s="62"/>
      <c r="CA26" s="62"/>
      <c r="CB26" s="62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80">
        <v>4</v>
      </c>
      <c r="C27" s="181"/>
      <c r="D27" s="181">
        <v>2</v>
      </c>
      <c r="E27" s="181"/>
      <c r="F27" s="181"/>
      <c r="G27" s="181" t="s">
        <v>21</v>
      </c>
      <c r="H27" s="181"/>
      <c r="I27" s="181"/>
      <c r="J27" s="143">
        <f>J26</f>
        <v>0.5624999999999999</v>
      </c>
      <c r="K27" s="143"/>
      <c r="L27" s="143"/>
      <c r="M27" s="143"/>
      <c r="N27" s="144"/>
      <c r="O27" s="182" t="str">
        <f>AG18</f>
        <v>DJK-MustervereinC</v>
      </c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7" t="s">
        <v>19</v>
      </c>
      <c r="AF27" s="183" t="str">
        <f>AG17</f>
        <v>DJK-MustervereinB</v>
      </c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4"/>
      <c r="AW27" s="165">
        <v>0</v>
      </c>
      <c r="AX27" s="166"/>
      <c r="AY27" s="7" t="s">
        <v>18</v>
      </c>
      <c r="AZ27" s="166">
        <v>0</v>
      </c>
      <c r="BA27" s="200"/>
      <c r="BB27" s="201"/>
      <c r="BC27" s="202"/>
      <c r="BD27" s="27"/>
      <c r="BE27" s="15"/>
      <c r="BF27" s="64">
        <f t="shared" si="0"/>
        <v>1</v>
      </c>
      <c r="BG27" s="64" t="s">
        <v>18</v>
      </c>
      <c r="BH27" s="64">
        <f t="shared" si="1"/>
        <v>1</v>
      </c>
      <c r="BI27" s="61"/>
      <c r="BJ27" s="61"/>
      <c r="BK27" s="61"/>
      <c r="BL27" s="61"/>
      <c r="BM27" s="65" t="str">
        <f>$D$19</f>
        <v>DJK-Musterverein4</v>
      </c>
      <c r="BN27" s="66">
        <f>COUNT($AZ$24,$AW$29,$AZ$33)</f>
        <v>3</v>
      </c>
      <c r="BO27" s="66">
        <f>SUM($BH$24+$BF$29+$BH$33)</f>
        <v>3</v>
      </c>
      <c r="BP27" s="66">
        <f>SUM($AZ$24+$AW$29+$AZ$33)</f>
        <v>0</v>
      </c>
      <c r="BQ27" s="67" t="s">
        <v>18</v>
      </c>
      <c r="BR27" s="66">
        <f>SUM($AW$24+$AZ$29+$AW$33)</f>
        <v>0</v>
      </c>
      <c r="BS27" s="82">
        <f>SUM(BP27-BR27)</f>
        <v>0</v>
      </c>
      <c r="BT27" s="61"/>
      <c r="BU27" s="61"/>
      <c r="BV27" s="62"/>
      <c r="BW27" s="62"/>
      <c r="BX27" s="62"/>
      <c r="BY27" s="62"/>
      <c r="BZ27" s="62"/>
      <c r="CA27" s="62"/>
      <c r="CB27" s="62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92">
        <v>5</v>
      </c>
      <c r="C28" s="193"/>
      <c r="D28" s="193">
        <v>1</v>
      </c>
      <c r="E28" s="193"/>
      <c r="F28" s="193"/>
      <c r="G28" s="193" t="s">
        <v>15</v>
      </c>
      <c r="H28" s="193"/>
      <c r="I28" s="193"/>
      <c r="J28" s="147">
        <f aca="true" t="shared" si="2" ref="J26:J34">J27+$U$10*$X$10+$AL$10</f>
        <v>0.5833333333333331</v>
      </c>
      <c r="K28" s="147"/>
      <c r="L28" s="147"/>
      <c r="M28" s="147"/>
      <c r="N28" s="148"/>
      <c r="O28" s="145" t="str">
        <f>D17</f>
        <v>DJK-Musterverein2</v>
      </c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6" t="s">
        <v>19</v>
      </c>
      <c r="AF28" s="146" t="str">
        <f>D16</f>
        <v>DJK-Musterverein1</v>
      </c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91"/>
      <c r="AW28" s="162">
        <v>0</v>
      </c>
      <c r="AX28" s="163"/>
      <c r="AY28" s="6" t="s">
        <v>18</v>
      </c>
      <c r="AZ28" s="163">
        <v>0</v>
      </c>
      <c r="BA28" s="164"/>
      <c r="BB28" s="160"/>
      <c r="BC28" s="161"/>
      <c r="BD28" s="27"/>
      <c r="BE28" s="15"/>
      <c r="BF28" s="64">
        <f t="shared" si="0"/>
        <v>1</v>
      </c>
      <c r="BG28" s="64" t="s">
        <v>18</v>
      </c>
      <c r="BH28" s="64">
        <f t="shared" si="1"/>
        <v>1</v>
      </c>
      <c r="BI28" s="61"/>
      <c r="BJ28" s="61"/>
      <c r="BK28" s="61"/>
      <c r="BL28" s="61"/>
      <c r="BM28" s="63"/>
      <c r="BN28" s="63"/>
      <c r="BO28" s="63"/>
      <c r="BP28" s="63"/>
      <c r="BQ28" s="63"/>
      <c r="BR28" s="63"/>
      <c r="BS28" s="68"/>
      <c r="BT28" s="61"/>
      <c r="BU28" s="61"/>
      <c r="BV28" s="62"/>
      <c r="BW28" s="62"/>
      <c r="BX28" s="62"/>
      <c r="BY28" s="62"/>
      <c r="BZ28" s="62"/>
      <c r="CA28" s="62"/>
      <c r="CB28" s="62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80">
        <v>6</v>
      </c>
      <c r="C29" s="181"/>
      <c r="D29" s="181">
        <v>2</v>
      </c>
      <c r="E29" s="181"/>
      <c r="F29" s="181"/>
      <c r="G29" s="181" t="s">
        <v>15</v>
      </c>
      <c r="H29" s="181"/>
      <c r="I29" s="181"/>
      <c r="J29" s="143">
        <f>J28</f>
        <v>0.5833333333333331</v>
      </c>
      <c r="K29" s="143"/>
      <c r="L29" s="143"/>
      <c r="M29" s="143"/>
      <c r="N29" s="144"/>
      <c r="O29" s="182" t="str">
        <f>D19</f>
        <v>DJK-Musterverein4</v>
      </c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7" t="s">
        <v>19</v>
      </c>
      <c r="AF29" s="183" t="str">
        <f>D18</f>
        <v>DJK-Musterverein3</v>
      </c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4"/>
      <c r="AW29" s="165">
        <v>0</v>
      </c>
      <c r="AX29" s="166"/>
      <c r="AY29" s="7" t="s">
        <v>18</v>
      </c>
      <c r="AZ29" s="166">
        <v>0</v>
      </c>
      <c r="BA29" s="200"/>
      <c r="BB29" s="201"/>
      <c r="BC29" s="202"/>
      <c r="BD29" s="27"/>
      <c r="BE29" s="15"/>
      <c r="BF29" s="64">
        <f t="shared" si="0"/>
        <v>1</v>
      </c>
      <c r="BG29" s="64" t="s">
        <v>18</v>
      </c>
      <c r="BH29" s="64">
        <f t="shared" si="1"/>
        <v>1</v>
      </c>
      <c r="BI29" s="61"/>
      <c r="BJ29" s="61"/>
      <c r="BK29" s="35"/>
      <c r="BL29" s="35"/>
      <c r="BM29" s="65" t="str">
        <f>$AG$19</f>
        <v>DJK-MustervereinD</v>
      </c>
      <c r="BN29" s="66">
        <f>COUNT($AZ$26,$AW$31,$AZ$35)</f>
        <v>3</v>
      </c>
      <c r="BO29" s="66">
        <f>SUM($BH$26+$BF$31+$BH$35)</f>
        <v>3</v>
      </c>
      <c r="BP29" s="66">
        <f>SUM($AZ$26+$AW$31+$AZ$35)</f>
        <v>0</v>
      </c>
      <c r="BQ29" s="67" t="s">
        <v>18</v>
      </c>
      <c r="BR29" s="66">
        <f>SUM($AW$26+$AZ$31+$AW$35)</f>
        <v>0</v>
      </c>
      <c r="BS29" s="82">
        <f>SUM(BP29-BR29)</f>
        <v>0</v>
      </c>
      <c r="BT29" s="61"/>
      <c r="BU29" s="61"/>
      <c r="BV29" s="62"/>
      <c r="BW29" s="62"/>
      <c r="BX29" s="62"/>
      <c r="BY29" s="62"/>
      <c r="BZ29" s="62"/>
      <c r="CA29" s="62"/>
      <c r="CB29" s="62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92">
        <v>7</v>
      </c>
      <c r="C30" s="193"/>
      <c r="D30" s="193">
        <v>1</v>
      </c>
      <c r="E30" s="193"/>
      <c r="F30" s="193"/>
      <c r="G30" s="193" t="s">
        <v>21</v>
      </c>
      <c r="H30" s="193"/>
      <c r="I30" s="193"/>
      <c r="J30" s="147">
        <f t="shared" si="2"/>
        <v>0.6041666666666664</v>
      </c>
      <c r="K30" s="147"/>
      <c r="L30" s="147"/>
      <c r="M30" s="147"/>
      <c r="N30" s="148"/>
      <c r="O30" s="145" t="str">
        <f>AG17</f>
        <v>DJK-MustervereinB</v>
      </c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6" t="s">
        <v>19</v>
      </c>
      <c r="AF30" s="146" t="str">
        <f>AG16</f>
        <v>DJK-MustervereinA</v>
      </c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91"/>
      <c r="AW30" s="162">
        <v>0</v>
      </c>
      <c r="AX30" s="163"/>
      <c r="AY30" s="6" t="s">
        <v>18</v>
      </c>
      <c r="AZ30" s="163">
        <v>0</v>
      </c>
      <c r="BA30" s="164"/>
      <c r="BB30" s="160"/>
      <c r="BC30" s="161"/>
      <c r="BD30" s="27"/>
      <c r="BE30" s="15"/>
      <c r="BF30" s="64">
        <f t="shared" si="0"/>
        <v>1</v>
      </c>
      <c r="BG30" s="64" t="s">
        <v>18</v>
      </c>
      <c r="BH30" s="64">
        <f t="shared" si="1"/>
        <v>1</v>
      </c>
      <c r="BI30" s="61"/>
      <c r="BJ30" s="61"/>
      <c r="BK30" s="70"/>
      <c r="BL30" s="70"/>
      <c r="BM30" s="65" t="str">
        <f>$AG$16</f>
        <v>DJK-MustervereinA</v>
      </c>
      <c r="BN30" s="66">
        <f>COUNT($AW$26,$AZ$30,$AZ$34)</f>
        <v>3</v>
      </c>
      <c r="BO30" s="66">
        <f>SUM($BF$26+$BH$30+$BH$34)</f>
        <v>3</v>
      </c>
      <c r="BP30" s="66">
        <f>SUM($AW$26+$AZ$30+$AZ$34)</f>
        <v>0</v>
      </c>
      <c r="BQ30" s="67" t="s">
        <v>18</v>
      </c>
      <c r="BR30" s="66">
        <f>SUM($AZ$26+$AW$30+$AW$34)</f>
        <v>0</v>
      </c>
      <c r="BS30" s="82">
        <f>SUM(BP30-BR30)</f>
        <v>0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3"/>
      <c r="CL30" s="66"/>
      <c r="CM30" s="66"/>
      <c r="CN30" s="63"/>
      <c r="CO30" s="66"/>
      <c r="CP30" s="66"/>
      <c r="CQ30" s="63"/>
      <c r="CR30" s="66"/>
      <c r="CS30" s="63"/>
      <c r="CT30" s="63"/>
      <c r="CU30" s="66"/>
      <c r="CV30" s="63"/>
      <c r="CW30" s="68"/>
      <c r="CX30" s="68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80">
        <v>8</v>
      </c>
      <c r="C31" s="181"/>
      <c r="D31" s="181">
        <v>2</v>
      </c>
      <c r="E31" s="181"/>
      <c r="F31" s="181"/>
      <c r="G31" s="181" t="s">
        <v>21</v>
      </c>
      <c r="H31" s="181"/>
      <c r="I31" s="181"/>
      <c r="J31" s="143">
        <f>J30</f>
        <v>0.6041666666666664</v>
      </c>
      <c r="K31" s="143"/>
      <c r="L31" s="143"/>
      <c r="M31" s="143"/>
      <c r="N31" s="144"/>
      <c r="O31" s="182" t="str">
        <f>AG19</f>
        <v>DJK-MustervereinD</v>
      </c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7" t="s">
        <v>19</v>
      </c>
      <c r="AF31" s="183" t="str">
        <f>AG18</f>
        <v>DJK-MustervereinC</v>
      </c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4"/>
      <c r="AW31" s="165">
        <v>0</v>
      </c>
      <c r="AX31" s="166"/>
      <c r="AY31" s="7" t="s">
        <v>18</v>
      </c>
      <c r="AZ31" s="166">
        <v>0</v>
      </c>
      <c r="BA31" s="200"/>
      <c r="BB31" s="201"/>
      <c r="BC31" s="202"/>
      <c r="BD31" s="26"/>
      <c r="BE31" s="16"/>
      <c r="BF31" s="64">
        <f t="shared" si="0"/>
        <v>1</v>
      </c>
      <c r="BG31" s="64" t="s">
        <v>18</v>
      </c>
      <c r="BH31" s="64">
        <f t="shared" si="1"/>
        <v>1</v>
      </c>
      <c r="BI31" s="61"/>
      <c r="BJ31" s="61"/>
      <c r="BK31" s="70"/>
      <c r="BL31" s="70"/>
      <c r="BM31" s="65" t="str">
        <f>$AG$17</f>
        <v>DJK-MustervereinB</v>
      </c>
      <c r="BN31" s="66">
        <f>COUNT($AZ$27,$AW$30,$AW$35)</f>
        <v>3</v>
      </c>
      <c r="BO31" s="66">
        <f>SUM($BH$27+$BF$30+$BF$35)</f>
        <v>3</v>
      </c>
      <c r="BP31" s="66">
        <f>SUM($AZ$27+$AW$30+$AW$35)</f>
        <v>0</v>
      </c>
      <c r="BQ31" s="67" t="s">
        <v>18</v>
      </c>
      <c r="BR31" s="66">
        <f>SUM($AW$27+$AZ$30+$AZ$35)</f>
        <v>0</v>
      </c>
      <c r="BS31" s="82">
        <f>SUM(BP31-BR31)</f>
        <v>0</v>
      </c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3"/>
      <c r="CL31" s="66"/>
      <c r="CM31" s="66"/>
      <c r="CN31" s="63"/>
      <c r="CO31" s="66"/>
      <c r="CP31" s="66"/>
      <c r="CQ31" s="63"/>
      <c r="CR31" s="66"/>
      <c r="CS31" s="63"/>
      <c r="CT31" s="63"/>
      <c r="CU31" s="66"/>
      <c r="CV31" s="63"/>
      <c r="CW31" s="68"/>
      <c r="CX31" s="68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92">
        <v>9</v>
      </c>
      <c r="C32" s="193"/>
      <c r="D32" s="193">
        <v>1</v>
      </c>
      <c r="E32" s="193"/>
      <c r="F32" s="193"/>
      <c r="G32" s="193" t="s">
        <v>15</v>
      </c>
      <c r="H32" s="193"/>
      <c r="I32" s="193"/>
      <c r="J32" s="147">
        <f t="shared" si="2"/>
        <v>0.6249999999999997</v>
      </c>
      <c r="K32" s="147"/>
      <c r="L32" s="147"/>
      <c r="M32" s="147"/>
      <c r="N32" s="148"/>
      <c r="O32" s="145" t="str">
        <f>D18</f>
        <v>DJK-Musterverein3</v>
      </c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6" t="s">
        <v>19</v>
      </c>
      <c r="AF32" s="146" t="str">
        <f>D16</f>
        <v>DJK-Musterverein1</v>
      </c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91"/>
      <c r="AW32" s="162">
        <v>0</v>
      </c>
      <c r="AX32" s="163"/>
      <c r="AY32" s="6" t="s">
        <v>18</v>
      </c>
      <c r="AZ32" s="163">
        <v>0</v>
      </c>
      <c r="BA32" s="164"/>
      <c r="BB32" s="160"/>
      <c r="BC32" s="161"/>
      <c r="BD32" s="26"/>
      <c r="BE32" s="16"/>
      <c r="BF32" s="64">
        <f t="shared" si="0"/>
        <v>1</v>
      </c>
      <c r="BG32" s="64" t="s">
        <v>18</v>
      </c>
      <c r="BH32" s="64">
        <f t="shared" si="1"/>
        <v>1</v>
      </c>
      <c r="BI32" s="61"/>
      <c r="BJ32" s="61"/>
      <c r="BK32" s="70"/>
      <c r="BL32" s="70"/>
      <c r="BM32" s="65" t="str">
        <f>$AG$18</f>
        <v>DJK-MustervereinC</v>
      </c>
      <c r="BN32" s="66">
        <f>COUNT($AW$27,$AZ$31,$AW$34)</f>
        <v>3</v>
      </c>
      <c r="BO32" s="66">
        <f>SUM($BF$27+$BH$31+$BF$34)</f>
        <v>3</v>
      </c>
      <c r="BP32" s="66">
        <f>SUM($AW$27+$AZ$31+$AW$34)</f>
        <v>0</v>
      </c>
      <c r="BQ32" s="67" t="s">
        <v>18</v>
      </c>
      <c r="BR32" s="66">
        <f>SUM($AZ$27+$AW$31+$AZ$34)</f>
        <v>0</v>
      </c>
      <c r="BS32" s="82">
        <f>SUM(BP32-BR32)</f>
        <v>0</v>
      </c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3"/>
      <c r="CL32" s="66"/>
      <c r="CM32" s="66"/>
      <c r="CN32" s="63"/>
      <c r="CO32" s="66"/>
      <c r="CP32" s="66"/>
      <c r="CQ32" s="63"/>
      <c r="CR32" s="66"/>
      <c r="CS32" s="63"/>
      <c r="CT32" s="63"/>
      <c r="CU32" s="66"/>
      <c r="CV32" s="63"/>
      <c r="CW32" s="68"/>
      <c r="CX32" s="68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80">
        <v>10</v>
      </c>
      <c r="C33" s="181"/>
      <c r="D33" s="181">
        <v>2</v>
      </c>
      <c r="E33" s="181"/>
      <c r="F33" s="181"/>
      <c r="G33" s="181" t="s">
        <v>15</v>
      </c>
      <c r="H33" s="181"/>
      <c r="I33" s="181"/>
      <c r="J33" s="143">
        <f>J32</f>
        <v>0.6249999999999997</v>
      </c>
      <c r="K33" s="143"/>
      <c r="L33" s="143"/>
      <c r="M33" s="143"/>
      <c r="N33" s="144"/>
      <c r="O33" s="182" t="str">
        <f>D17</f>
        <v>DJK-Musterverein2</v>
      </c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7" t="s">
        <v>19</v>
      </c>
      <c r="AF33" s="183" t="str">
        <f>D19</f>
        <v>DJK-Musterverein4</v>
      </c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4"/>
      <c r="AW33" s="165">
        <v>0</v>
      </c>
      <c r="AX33" s="166"/>
      <c r="AY33" s="7" t="s">
        <v>18</v>
      </c>
      <c r="AZ33" s="166">
        <v>0</v>
      </c>
      <c r="BA33" s="200"/>
      <c r="BB33" s="201"/>
      <c r="BC33" s="202"/>
      <c r="BD33" s="26"/>
      <c r="BE33" s="16"/>
      <c r="BF33" s="64">
        <f t="shared" si="0"/>
        <v>1</v>
      </c>
      <c r="BG33" s="64" t="s">
        <v>18</v>
      </c>
      <c r="BH33" s="64">
        <f t="shared" si="1"/>
        <v>1</v>
      </c>
      <c r="BI33" s="61"/>
      <c r="BJ33" s="61"/>
      <c r="BK33" s="70"/>
      <c r="BL33" s="70"/>
      <c r="BM33" s="63"/>
      <c r="BN33" s="63"/>
      <c r="BO33" s="63"/>
      <c r="BP33" s="63"/>
      <c r="BQ33" s="63"/>
      <c r="BR33" s="63"/>
      <c r="BS33" s="63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3"/>
      <c r="CL33" s="66"/>
      <c r="CM33" s="66"/>
      <c r="CN33" s="63"/>
      <c r="CO33" s="66"/>
      <c r="CP33" s="66"/>
      <c r="CQ33" s="63"/>
      <c r="CR33" s="66"/>
      <c r="CS33" s="63"/>
      <c r="CT33" s="63"/>
      <c r="CU33" s="66"/>
      <c r="CV33" s="63"/>
      <c r="CW33" s="68"/>
      <c r="CX33" s="68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92">
        <v>11</v>
      </c>
      <c r="C34" s="193"/>
      <c r="D34" s="193">
        <v>1</v>
      </c>
      <c r="E34" s="193"/>
      <c r="F34" s="193"/>
      <c r="G34" s="193" t="s">
        <v>21</v>
      </c>
      <c r="H34" s="193"/>
      <c r="I34" s="193"/>
      <c r="J34" s="147">
        <f t="shared" si="2"/>
        <v>0.6458333333333329</v>
      </c>
      <c r="K34" s="147"/>
      <c r="L34" s="147"/>
      <c r="M34" s="147"/>
      <c r="N34" s="148"/>
      <c r="O34" s="145" t="str">
        <f>AG18</f>
        <v>DJK-MustervereinC</v>
      </c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6" t="s">
        <v>19</v>
      </c>
      <c r="AF34" s="146" t="str">
        <f>AG16</f>
        <v>DJK-MustervereinA</v>
      </c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91"/>
      <c r="AW34" s="162">
        <v>0</v>
      </c>
      <c r="AX34" s="163"/>
      <c r="AY34" s="6" t="s">
        <v>18</v>
      </c>
      <c r="AZ34" s="163">
        <v>0</v>
      </c>
      <c r="BA34" s="164"/>
      <c r="BB34" s="160"/>
      <c r="BC34" s="161"/>
      <c r="BD34" s="26"/>
      <c r="BE34" s="16"/>
      <c r="BF34" s="64">
        <f t="shared" si="0"/>
        <v>1</v>
      </c>
      <c r="BG34" s="64" t="s">
        <v>18</v>
      </c>
      <c r="BH34" s="64">
        <f t="shared" si="1"/>
        <v>1</v>
      </c>
      <c r="BI34" s="61"/>
      <c r="BJ34" s="61"/>
      <c r="BK34" s="70"/>
      <c r="BL34" s="70"/>
      <c r="BM34" s="63"/>
      <c r="BN34" s="63"/>
      <c r="BO34" s="63"/>
      <c r="BP34" s="63"/>
      <c r="BQ34" s="63"/>
      <c r="BR34" s="63"/>
      <c r="BS34" s="63"/>
      <c r="BT34" s="61"/>
      <c r="BU34" s="61"/>
      <c r="BV34" s="62"/>
      <c r="BW34" s="62"/>
      <c r="BX34" s="62"/>
      <c r="BY34" s="62"/>
      <c r="BZ34" s="62"/>
      <c r="CA34" s="62"/>
      <c r="CB34" s="62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80">
        <v>12</v>
      </c>
      <c r="C35" s="181"/>
      <c r="D35" s="181">
        <v>2</v>
      </c>
      <c r="E35" s="181"/>
      <c r="F35" s="181"/>
      <c r="G35" s="181" t="s">
        <v>21</v>
      </c>
      <c r="H35" s="181"/>
      <c r="I35" s="181"/>
      <c r="J35" s="143">
        <f>J34</f>
        <v>0.6458333333333329</v>
      </c>
      <c r="K35" s="143"/>
      <c r="L35" s="143"/>
      <c r="M35" s="143"/>
      <c r="N35" s="144"/>
      <c r="O35" s="182" t="str">
        <f>AG17</f>
        <v>DJK-MustervereinB</v>
      </c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7" t="s">
        <v>19</v>
      </c>
      <c r="AF35" s="183" t="str">
        <f>AG19</f>
        <v>DJK-MustervereinD</v>
      </c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4"/>
      <c r="AW35" s="165">
        <v>0</v>
      </c>
      <c r="AX35" s="166"/>
      <c r="AY35" s="7" t="s">
        <v>18</v>
      </c>
      <c r="AZ35" s="166">
        <v>0</v>
      </c>
      <c r="BA35" s="200"/>
      <c r="BB35" s="201"/>
      <c r="BC35" s="202"/>
      <c r="BD35" s="27"/>
      <c r="BE35" s="15"/>
      <c r="BF35" s="64">
        <f t="shared" si="0"/>
        <v>1</v>
      </c>
      <c r="BG35" s="64" t="s">
        <v>18</v>
      </c>
      <c r="BH35" s="64">
        <f t="shared" si="1"/>
        <v>1</v>
      </c>
      <c r="BI35" s="61"/>
      <c r="BJ35" s="61"/>
      <c r="BK35" s="61"/>
      <c r="BL35" s="61"/>
      <c r="BM35" s="63"/>
      <c r="BN35" s="63"/>
      <c r="BO35" s="63"/>
      <c r="BP35" s="63"/>
      <c r="BQ35" s="63"/>
      <c r="BR35" s="63"/>
      <c r="BS35" s="63"/>
      <c r="BT35" s="61"/>
      <c r="BU35" s="61"/>
      <c r="BV35" s="62"/>
      <c r="BW35" s="62"/>
      <c r="BX35" s="62"/>
      <c r="BY35" s="62"/>
      <c r="BZ35" s="62"/>
      <c r="CA35" s="62"/>
      <c r="CB35" s="62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4"/>
      <c r="BG36" s="64"/>
      <c r="BH36" s="64"/>
      <c r="BI36" s="61"/>
      <c r="BJ36" s="35"/>
      <c r="BK36" s="35"/>
      <c r="BL36" s="35"/>
      <c r="BM36" s="63"/>
      <c r="BN36" s="63"/>
      <c r="BO36" s="63"/>
      <c r="BP36" s="63"/>
      <c r="BQ36" s="63"/>
      <c r="BR36" s="63"/>
      <c r="BS36" s="63"/>
      <c r="BT36" s="61"/>
      <c r="BU36" s="61"/>
      <c r="BV36" s="62"/>
      <c r="BW36" s="62"/>
      <c r="BX36" s="62"/>
      <c r="BY36" s="62"/>
      <c r="BZ36" s="62"/>
      <c r="CA36" s="62"/>
      <c r="CB36" s="62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4"/>
      <c r="BG37" s="64"/>
      <c r="BH37" s="64"/>
      <c r="BI37" s="61"/>
      <c r="BJ37" s="61"/>
      <c r="BK37" s="70"/>
      <c r="BL37" s="70"/>
      <c r="BM37" s="63"/>
      <c r="BN37" s="63"/>
      <c r="BO37" s="63"/>
      <c r="BP37" s="63"/>
      <c r="BQ37" s="63"/>
      <c r="BR37" s="63"/>
      <c r="BS37" s="63"/>
      <c r="BT37" s="61"/>
      <c r="BU37" s="61"/>
      <c r="BV37" s="62"/>
      <c r="BW37" s="62"/>
      <c r="BX37" s="62"/>
      <c r="BY37" s="62"/>
      <c r="BZ37" s="62"/>
      <c r="CA37" s="62"/>
      <c r="CB37" s="62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4"/>
      <c r="BG38" s="64"/>
      <c r="BH38" s="64"/>
      <c r="BI38" s="61"/>
      <c r="BJ38" s="61"/>
      <c r="BK38" s="70"/>
      <c r="BL38" s="70"/>
      <c r="BM38" s="63"/>
      <c r="BN38" s="63"/>
      <c r="BO38" s="63"/>
      <c r="BP38" s="63"/>
      <c r="BQ38" s="63"/>
      <c r="BR38" s="63"/>
      <c r="BS38" s="63"/>
      <c r="BT38" s="61"/>
      <c r="BU38" s="61"/>
      <c r="BV38" s="62"/>
      <c r="BW38" s="62"/>
      <c r="BX38" s="62"/>
      <c r="BY38" s="62"/>
      <c r="BZ38" s="62"/>
      <c r="CA38" s="62"/>
      <c r="CB38" s="62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199" t="s">
        <v>11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225"/>
      <c r="AE39" s="199" t="s">
        <v>35</v>
      </c>
      <c r="AF39" s="190"/>
      <c r="AG39" s="225"/>
      <c r="AH39" s="199" t="s">
        <v>23</v>
      </c>
      <c r="AI39" s="190"/>
      <c r="AJ39" s="225"/>
      <c r="AK39" s="199" t="s">
        <v>24</v>
      </c>
      <c r="AL39" s="190"/>
      <c r="AM39" s="190"/>
      <c r="AN39" s="190"/>
      <c r="AO39" s="225"/>
      <c r="AP39" s="199" t="s">
        <v>25</v>
      </c>
      <c r="AQ39" s="190"/>
      <c r="AR39" s="225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4"/>
      <c r="BG39" s="64"/>
      <c r="BH39" s="64"/>
      <c r="BI39" s="61"/>
      <c r="BJ39" s="61"/>
      <c r="BK39" s="70"/>
      <c r="BL39" s="70"/>
      <c r="BM39" s="63"/>
      <c r="BN39" s="63"/>
      <c r="BO39" s="63"/>
      <c r="BP39" s="63"/>
      <c r="BQ39" s="63"/>
      <c r="BR39" s="63"/>
      <c r="BS39" s="63"/>
      <c r="BT39" s="61"/>
      <c r="BU39" s="61"/>
      <c r="BV39" s="62"/>
      <c r="BW39" s="62"/>
      <c r="BX39" s="62"/>
      <c r="BY39" s="62"/>
      <c r="BZ39" s="62"/>
      <c r="CA39" s="62"/>
      <c r="CB39" s="62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217" t="s">
        <v>7</v>
      </c>
      <c r="F40" s="218"/>
      <c r="G40" s="149" t="str">
        <f>$BM$24</f>
        <v>DJK-Musterverein2</v>
      </c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50"/>
      <c r="AE40" s="219">
        <f>$BN$24</f>
        <v>3</v>
      </c>
      <c r="AF40" s="220"/>
      <c r="AG40" s="221"/>
      <c r="AH40" s="219">
        <f>$BO$24</f>
        <v>3</v>
      </c>
      <c r="AI40" s="220"/>
      <c r="AJ40" s="221"/>
      <c r="AK40" s="218">
        <f>$BP$24</f>
        <v>0</v>
      </c>
      <c r="AL40" s="218"/>
      <c r="AM40" s="9" t="s">
        <v>18</v>
      </c>
      <c r="AN40" s="218">
        <f>$BR$24</f>
        <v>0</v>
      </c>
      <c r="AO40" s="218"/>
      <c r="AP40" s="226">
        <f>$BS$24</f>
        <v>0</v>
      </c>
      <c r="AQ40" s="227"/>
      <c r="AR40" s="228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4"/>
      <c r="BG40" s="64"/>
      <c r="BH40" s="64"/>
      <c r="BI40" s="61"/>
      <c r="BJ40" s="61"/>
      <c r="BK40" s="70"/>
      <c r="BL40" s="70"/>
      <c r="BM40" s="63"/>
      <c r="BN40" s="63"/>
      <c r="BO40" s="63"/>
      <c r="BP40" s="63"/>
      <c r="BQ40" s="63"/>
      <c r="BR40" s="63"/>
      <c r="BS40" s="63"/>
      <c r="BT40" s="61"/>
      <c r="BU40" s="61"/>
      <c r="BV40" s="62"/>
      <c r="BW40" s="62"/>
      <c r="BX40" s="62"/>
      <c r="BY40" s="62"/>
      <c r="BZ40" s="62"/>
      <c r="CA40" s="62"/>
      <c r="CB40" s="62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212" t="s">
        <v>8</v>
      </c>
      <c r="F41" s="213"/>
      <c r="G41" s="210" t="str">
        <f>$BM$25</f>
        <v>DJK-Musterverein1</v>
      </c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1"/>
      <c r="AE41" s="214">
        <f>$BN$25</f>
        <v>3</v>
      </c>
      <c r="AF41" s="215"/>
      <c r="AG41" s="216"/>
      <c r="AH41" s="214">
        <f>$BO$25</f>
        <v>3</v>
      </c>
      <c r="AI41" s="215"/>
      <c r="AJ41" s="216"/>
      <c r="AK41" s="213">
        <f>$BP$25</f>
        <v>0</v>
      </c>
      <c r="AL41" s="213"/>
      <c r="AM41" s="10" t="s">
        <v>18</v>
      </c>
      <c r="AN41" s="213">
        <f>$BR$25</f>
        <v>0</v>
      </c>
      <c r="AO41" s="213"/>
      <c r="AP41" s="153">
        <f>$BS$25</f>
        <v>0</v>
      </c>
      <c r="AQ41" s="154"/>
      <c r="AR41" s="155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4"/>
      <c r="BG41" s="64"/>
      <c r="BH41" s="64"/>
      <c r="BI41" s="61"/>
      <c r="BJ41" s="61"/>
      <c r="BK41" s="70"/>
      <c r="BL41" s="70"/>
      <c r="BM41" s="71"/>
      <c r="BN41" s="72"/>
      <c r="BO41" s="72"/>
      <c r="BP41" s="73"/>
      <c r="BQ41" s="72"/>
      <c r="BR41" s="74"/>
      <c r="BS41" s="61"/>
      <c r="BT41" s="61"/>
      <c r="BU41" s="61"/>
      <c r="BV41" s="62"/>
      <c r="BW41" s="62"/>
      <c r="BX41" s="62"/>
      <c r="BY41" s="62"/>
      <c r="BZ41" s="62"/>
      <c r="CA41" s="62"/>
      <c r="CB41" s="62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212" t="s">
        <v>9</v>
      </c>
      <c r="F42" s="213"/>
      <c r="G42" s="210" t="str">
        <f>$BM$26</f>
        <v>DJK-Musterverein3</v>
      </c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1"/>
      <c r="AE42" s="214">
        <f>$BN$26</f>
        <v>3</v>
      </c>
      <c r="AF42" s="215"/>
      <c r="AG42" s="216"/>
      <c r="AH42" s="214">
        <f>$BO$26</f>
        <v>3</v>
      </c>
      <c r="AI42" s="215"/>
      <c r="AJ42" s="216"/>
      <c r="AK42" s="213">
        <f>$BP$26</f>
        <v>0</v>
      </c>
      <c r="AL42" s="213"/>
      <c r="AM42" s="10" t="s">
        <v>18</v>
      </c>
      <c r="AN42" s="213">
        <f>$BR$26</f>
        <v>0</v>
      </c>
      <c r="AO42" s="213"/>
      <c r="AP42" s="153">
        <f>$BS$26</f>
        <v>0</v>
      </c>
      <c r="AQ42" s="154"/>
      <c r="AR42" s="155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4"/>
      <c r="BG42" s="64"/>
      <c r="BH42" s="64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  <c r="BW42" s="62"/>
      <c r="BX42" s="62"/>
      <c r="BY42" s="62"/>
      <c r="BZ42" s="62"/>
      <c r="CA42" s="62"/>
      <c r="CB42" s="62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203">
        <v>4</v>
      </c>
      <c r="F43" s="204"/>
      <c r="G43" s="208" t="str">
        <f>$BM$27</f>
        <v>DJK-Musterverein4</v>
      </c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9"/>
      <c r="AE43" s="205">
        <f>$BN$27</f>
        <v>3</v>
      </c>
      <c r="AF43" s="206"/>
      <c r="AG43" s="207"/>
      <c r="AH43" s="205">
        <f>$BO$27</f>
        <v>3</v>
      </c>
      <c r="AI43" s="206"/>
      <c r="AJ43" s="207"/>
      <c r="AK43" s="222">
        <f>$BP$27</f>
        <v>0</v>
      </c>
      <c r="AL43" s="222"/>
      <c r="AM43" s="11" t="s">
        <v>18</v>
      </c>
      <c r="AN43" s="222">
        <f>$BR$27</f>
        <v>0</v>
      </c>
      <c r="AO43" s="222"/>
      <c r="AP43" s="156">
        <f>$BS$27</f>
        <v>0</v>
      </c>
      <c r="AQ43" s="157"/>
      <c r="AR43" s="158"/>
      <c r="BF43" s="64"/>
      <c r="BG43" s="64"/>
      <c r="BH43" s="64"/>
    </row>
    <row r="44" ht="18" customHeight="1" thickBot="1"/>
    <row r="45" spans="5:44" ht="18" customHeight="1" thickBot="1">
      <c r="E45" s="199" t="s">
        <v>12</v>
      </c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225"/>
      <c r="AE45" s="199" t="s">
        <v>35</v>
      </c>
      <c r="AF45" s="190"/>
      <c r="AG45" s="225"/>
      <c r="AH45" s="199" t="s">
        <v>23</v>
      </c>
      <c r="AI45" s="190"/>
      <c r="AJ45" s="225"/>
      <c r="AK45" s="199" t="s">
        <v>24</v>
      </c>
      <c r="AL45" s="190"/>
      <c r="AM45" s="190"/>
      <c r="AN45" s="190"/>
      <c r="AO45" s="225"/>
      <c r="AP45" s="199" t="s">
        <v>25</v>
      </c>
      <c r="AQ45" s="190"/>
      <c r="AR45" s="225"/>
    </row>
    <row r="46" spans="5:44" ht="18" customHeight="1">
      <c r="E46" s="217" t="s">
        <v>7</v>
      </c>
      <c r="F46" s="218"/>
      <c r="G46" s="149" t="str">
        <f>$BM$29</f>
        <v>DJK-MustervereinD</v>
      </c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50"/>
      <c r="AE46" s="219">
        <f>$BN$29</f>
        <v>3</v>
      </c>
      <c r="AF46" s="220"/>
      <c r="AG46" s="221"/>
      <c r="AH46" s="219">
        <f>$BO$29</f>
        <v>3</v>
      </c>
      <c r="AI46" s="220"/>
      <c r="AJ46" s="221"/>
      <c r="AK46" s="218">
        <f>$BP$29</f>
        <v>0</v>
      </c>
      <c r="AL46" s="218"/>
      <c r="AM46" s="9" t="s">
        <v>18</v>
      </c>
      <c r="AN46" s="218">
        <f>$BR$29</f>
        <v>0</v>
      </c>
      <c r="AO46" s="218"/>
      <c r="AP46" s="226">
        <f>$BS$29</f>
        <v>0</v>
      </c>
      <c r="AQ46" s="227"/>
      <c r="AR46" s="228"/>
    </row>
    <row r="47" spans="5:116" s="8" customFormat="1" ht="18" customHeight="1">
      <c r="E47" s="212" t="s">
        <v>8</v>
      </c>
      <c r="F47" s="213"/>
      <c r="G47" s="210" t="str">
        <f>$BM$30</f>
        <v>DJK-MustervereinA</v>
      </c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1"/>
      <c r="AE47" s="214">
        <f>$BN$30</f>
        <v>3</v>
      </c>
      <c r="AF47" s="215"/>
      <c r="AG47" s="216"/>
      <c r="AH47" s="214">
        <f>$BO$30</f>
        <v>3</v>
      </c>
      <c r="AI47" s="215"/>
      <c r="AJ47" s="216"/>
      <c r="AK47" s="213">
        <f>$BP$30</f>
        <v>0</v>
      </c>
      <c r="AL47" s="213"/>
      <c r="AM47" s="10" t="s">
        <v>18</v>
      </c>
      <c r="AN47" s="213">
        <f>$BR$30</f>
        <v>0</v>
      </c>
      <c r="AO47" s="213"/>
      <c r="AP47" s="153">
        <f>$BS$30</f>
        <v>0</v>
      </c>
      <c r="AQ47" s="154"/>
      <c r="AR47" s="155"/>
      <c r="BE47" s="17"/>
      <c r="BF47" s="75"/>
      <c r="BG47" s="75"/>
      <c r="BH47" s="75"/>
      <c r="BI47" s="75"/>
      <c r="BJ47" s="75"/>
      <c r="BK47" s="75"/>
      <c r="BL47" s="75"/>
      <c r="BM47" s="76"/>
      <c r="BN47" s="76"/>
      <c r="BO47" s="76"/>
      <c r="BP47" s="76"/>
      <c r="BQ47" s="76"/>
      <c r="BR47" s="76"/>
      <c r="BS47" s="76"/>
      <c r="BT47" s="76"/>
      <c r="BU47" s="76"/>
      <c r="BV47" s="77"/>
      <c r="BW47" s="77"/>
      <c r="BX47" s="77"/>
      <c r="BY47" s="77"/>
      <c r="BZ47" s="77"/>
      <c r="CA47" s="77"/>
      <c r="CB47" s="77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</row>
    <row r="48" spans="5:44" ht="18" customHeight="1">
      <c r="E48" s="212" t="s">
        <v>9</v>
      </c>
      <c r="F48" s="213"/>
      <c r="G48" s="210" t="str">
        <f>$BM$31</f>
        <v>DJK-MustervereinB</v>
      </c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1"/>
      <c r="AE48" s="214">
        <f>$BN$31</f>
        <v>3</v>
      </c>
      <c r="AF48" s="215"/>
      <c r="AG48" s="216"/>
      <c r="AH48" s="214">
        <f>$BO$31</f>
        <v>3</v>
      </c>
      <c r="AI48" s="215"/>
      <c r="AJ48" s="216"/>
      <c r="AK48" s="213">
        <f>$BP$31</f>
        <v>0</v>
      </c>
      <c r="AL48" s="213"/>
      <c r="AM48" s="10" t="s">
        <v>18</v>
      </c>
      <c r="AN48" s="213">
        <f>$BR$31</f>
        <v>0</v>
      </c>
      <c r="AO48" s="213"/>
      <c r="AP48" s="153">
        <f>$BS$31</f>
        <v>0</v>
      </c>
      <c r="AQ48" s="154"/>
      <c r="AR48" s="155"/>
    </row>
    <row r="49" spans="5:44" ht="18" customHeight="1" thickBot="1">
      <c r="E49" s="203" t="s">
        <v>10</v>
      </c>
      <c r="F49" s="204"/>
      <c r="G49" s="208" t="str">
        <f>$BM$32</f>
        <v>DJK-MustervereinC</v>
      </c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9"/>
      <c r="AE49" s="205">
        <f>$BN$32</f>
        <v>3</v>
      </c>
      <c r="AF49" s="206"/>
      <c r="AG49" s="207"/>
      <c r="AH49" s="205">
        <f>$BO$32</f>
        <v>3</v>
      </c>
      <c r="AI49" s="206"/>
      <c r="AJ49" s="207"/>
      <c r="AK49" s="222">
        <f>$BP$32</f>
        <v>0</v>
      </c>
      <c r="AL49" s="222"/>
      <c r="AM49" s="11" t="s">
        <v>18</v>
      </c>
      <c r="AN49" s="222">
        <f>$BR$32</f>
        <v>0</v>
      </c>
      <c r="AO49" s="222"/>
      <c r="AP49" s="156">
        <f>$BS$32</f>
        <v>0</v>
      </c>
      <c r="AQ49" s="157"/>
      <c r="AR49" s="158"/>
    </row>
    <row r="50" ht="18" customHeight="1"/>
    <row r="51" ht="18" customHeight="1"/>
    <row r="52" spans="2:55" ht="31.5">
      <c r="B52" s="224" t="str">
        <f>$A$2</f>
        <v>ausrichtender Verein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</row>
    <row r="53" spans="2:159" ht="27">
      <c r="B53" s="229" t="str">
        <f>$A$4</f>
        <v> DJK-Diözesanmeisterschaft JJJJ</v>
      </c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34"/>
      <c r="BE53" s="35"/>
      <c r="BM53" s="35"/>
      <c r="BN53" s="35"/>
      <c r="BO53" s="35"/>
      <c r="BP53" s="35"/>
      <c r="BQ53" s="35"/>
      <c r="BR53" s="35"/>
      <c r="BS53" s="35"/>
      <c r="BT53" s="35"/>
      <c r="BU53" s="35"/>
      <c r="BV53" s="36"/>
      <c r="BW53" s="36"/>
      <c r="BX53" s="36"/>
      <c r="BY53" s="36"/>
      <c r="BZ53" s="36"/>
      <c r="CA53" s="36"/>
      <c r="CB53" s="36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DL53" s="34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</row>
    <row r="54" spans="56:159" ht="12.75">
      <c r="BD54" s="34"/>
      <c r="BE54" s="35"/>
      <c r="BM54" s="35"/>
      <c r="BN54" s="35"/>
      <c r="BO54" s="35"/>
      <c r="BP54" s="35"/>
      <c r="BQ54" s="35"/>
      <c r="BR54" s="35"/>
      <c r="BS54" s="35"/>
      <c r="BT54" s="35"/>
      <c r="BU54" s="35"/>
      <c r="BV54" s="36"/>
      <c r="BW54" s="36"/>
      <c r="BX54" s="36"/>
      <c r="BY54" s="36"/>
      <c r="BZ54" s="36"/>
      <c r="CA54" s="36"/>
      <c r="CB54" s="36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DL54" s="3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</row>
    <row r="55" ht="12.75">
      <c r="B55" s="1" t="s">
        <v>28</v>
      </c>
    </row>
    <row r="56" ht="12.75"/>
    <row r="57" spans="7:116" s="30" customFormat="1" ht="15.75">
      <c r="G57" s="31" t="s">
        <v>1</v>
      </c>
      <c r="H57" s="159">
        <v>0.6875</v>
      </c>
      <c r="I57" s="159"/>
      <c r="J57" s="159"/>
      <c r="K57" s="159"/>
      <c r="L57" s="159"/>
      <c r="M57" s="32" t="s">
        <v>2</v>
      </c>
      <c r="T57" s="31" t="s">
        <v>3</v>
      </c>
      <c r="U57" s="138">
        <v>1</v>
      </c>
      <c r="V57" s="138"/>
      <c r="W57" s="33" t="s">
        <v>36</v>
      </c>
      <c r="X57" s="139">
        <v>0.013888888888888888</v>
      </c>
      <c r="Y57" s="139"/>
      <c r="Z57" s="139"/>
      <c r="AA57" s="139"/>
      <c r="AB57" s="139"/>
      <c r="AC57" s="32" t="s">
        <v>4</v>
      </c>
      <c r="AK57" s="31" t="s">
        <v>5</v>
      </c>
      <c r="AL57" s="139">
        <v>0.0020833333333333333</v>
      </c>
      <c r="AM57" s="139"/>
      <c r="AN57" s="139"/>
      <c r="AO57" s="139"/>
      <c r="AP57" s="139"/>
      <c r="AQ57" s="32" t="s">
        <v>4</v>
      </c>
      <c r="BE57" s="13"/>
      <c r="BF57" s="43"/>
      <c r="BG57" s="43"/>
      <c r="BH57" s="43"/>
      <c r="BI57" s="43"/>
      <c r="BJ57" s="43"/>
      <c r="BK57" s="43"/>
      <c r="BL57" s="43"/>
      <c r="BM57" s="56"/>
      <c r="BN57" s="56"/>
      <c r="BO57" s="56"/>
      <c r="BP57" s="56"/>
      <c r="BQ57" s="56"/>
      <c r="BR57" s="56"/>
      <c r="BS57" s="56"/>
      <c r="BT57" s="56"/>
      <c r="BU57" s="56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</row>
    <row r="58" ht="6" customHeight="1"/>
    <row r="59" ht="3.75" customHeight="1" thickBot="1"/>
    <row r="60" spans="2:55" ht="19.5" customHeight="1" thickBot="1">
      <c r="B60" s="141" t="s">
        <v>13</v>
      </c>
      <c r="C60" s="142"/>
      <c r="D60" s="129" t="s">
        <v>55</v>
      </c>
      <c r="E60" s="130"/>
      <c r="F60" s="130"/>
      <c r="G60" s="130"/>
      <c r="H60" s="130"/>
      <c r="I60" s="131"/>
      <c r="J60" s="132" t="s">
        <v>16</v>
      </c>
      <c r="K60" s="133"/>
      <c r="L60" s="133"/>
      <c r="M60" s="133"/>
      <c r="N60" s="134"/>
      <c r="O60" s="132" t="s">
        <v>38</v>
      </c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4"/>
      <c r="AW60" s="135" t="s">
        <v>20</v>
      </c>
      <c r="AX60" s="133"/>
      <c r="AY60" s="133"/>
      <c r="AZ60" s="133"/>
      <c r="BA60" s="133"/>
      <c r="BB60" s="136"/>
      <c r="BC60" s="137"/>
    </row>
    <row r="61" spans="2:55" ht="18" customHeight="1">
      <c r="B61" s="102">
        <v>13</v>
      </c>
      <c r="C61" s="103"/>
      <c r="D61" s="102">
        <v>1</v>
      </c>
      <c r="E61" s="103"/>
      <c r="F61" s="103"/>
      <c r="G61" s="103"/>
      <c r="H61" s="103"/>
      <c r="I61" s="104"/>
      <c r="J61" s="114">
        <v>0.6875</v>
      </c>
      <c r="K61" s="115"/>
      <c r="L61" s="115"/>
      <c r="M61" s="115"/>
      <c r="N61" s="116"/>
      <c r="O61" s="125" t="str">
        <f>IF(ISBLANK($AZ$33),"",$G$40)</f>
        <v>DJK-Musterverein2</v>
      </c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20" t="s">
        <v>19</v>
      </c>
      <c r="AF61" s="126" t="str">
        <f>IF(ISBLANK($AZ$35),"",$G$47)</f>
        <v>DJK-MustervereinA</v>
      </c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8"/>
      <c r="AW61" s="95">
        <v>0</v>
      </c>
      <c r="AX61" s="96"/>
      <c r="AY61" s="96" t="s">
        <v>18</v>
      </c>
      <c r="AZ61" s="96">
        <v>0</v>
      </c>
      <c r="BA61" s="119"/>
      <c r="BB61" s="103"/>
      <c r="BC61" s="104"/>
    </row>
    <row r="62" spans="2:55" ht="12" customHeight="1" thickBot="1">
      <c r="B62" s="105"/>
      <c r="C62" s="106"/>
      <c r="D62" s="105"/>
      <c r="E62" s="106"/>
      <c r="F62" s="106"/>
      <c r="G62" s="106"/>
      <c r="H62" s="106"/>
      <c r="I62" s="107"/>
      <c r="J62" s="84"/>
      <c r="K62" s="85"/>
      <c r="L62" s="85"/>
      <c r="M62" s="85"/>
      <c r="N62" s="86"/>
      <c r="O62" s="83" t="s">
        <v>30</v>
      </c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21"/>
      <c r="AF62" s="117" t="s">
        <v>31</v>
      </c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8"/>
      <c r="AW62" s="97"/>
      <c r="AX62" s="98"/>
      <c r="AY62" s="98"/>
      <c r="AZ62" s="98"/>
      <c r="BA62" s="120"/>
      <c r="BB62" s="106"/>
      <c r="BC62" s="107"/>
    </row>
    <row r="63" ht="3.75" customHeight="1" thickBot="1"/>
    <row r="64" spans="2:55" ht="19.5" customHeight="1" thickBot="1">
      <c r="B64" s="141" t="s">
        <v>13</v>
      </c>
      <c r="C64" s="142"/>
      <c r="D64" s="129" t="s">
        <v>55</v>
      </c>
      <c r="E64" s="130"/>
      <c r="F64" s="130"/>
      <c r="G64" s="130"/>
      <c r="H64" s="130"/>
      <c r="I64" s="131"/>
      <c r="J64" s="132" t="s">
        <v>16</v>
      </c>
      <c r="K64" s="133"/>
      <c r="L64" s="133"/>
      <c r="M64" s="133"/>
      <c r="N64" s="134"/>
      <c r="O64" s="132" t="s">
        <v>39</v>
      </c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4"/>
      <c r="AW64" s="135" t="s">
        <v>20</v>
      </c>
      <c r="AX64" s="133"/>
      <c r="AY64" s="133"/>
      <c r="AZ64" s="133"/>
      <c r="BA64" s="133"/>
      <c r="BB64" s="136"/>
      <c r="BC64" s="137"/>
    </row>
    <row r="65" spans="2:55" ht="18" customHeight="1">
      <c r="B65" s="102">
        <v>14</v>
      </c>
      <c r="C65" s="103"/>
      <c r="D65" s="102">
        <v>2</v>
      </c>
      <c r="E65" s="103"/>
      <c r="F65" s="103"/>
      <c r="G65" s="103"/>
      <c r="H65" s="103"/>
      <c r="I65" s="104"/>
      <c r="J65" s="114">
        <f>J61</f>
        <v>0.6875</v>
      </c>
      <c r="K65" s="115"/>
      <c r="L65" s="115"/>
      <c r="M65" s="115"/>
      <c r="N65" s="116"/>
      <c r="O65" s="125" t="str">
        <f>IF(ISBLANK($AZ$35),"",$G$46)</f>
        <v>DJK-MustervereinD</v>
      </c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20" t="s">
        <v>19</v>
      </c>
      <c r="AF65" s="126" t="str">
        <f>IF(ISBLANK($AZ$33),"",$G$41)</f>
        <v>DJK-Musterverein1</v>
      </c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8"/>
      <c r="AW65" s="95">
        <v>0</v>
      </c>
      <c r="AX65" s="96"/>
      <c r="AY65" s="96" t="s">
        <v>18</v>
      </c>
      <c r="AZ65" s="96">
        <v>0</v>
      </c>
      <c r="BA65" s="119"/>
      <c r="BB65" s="103"/>
      <c r="BC65" s="104"/>
    </row>
    <row r="66" spans="2:86" ht="12" customHeight="1" thickBot="1">
      <c r="B66" s="105"/>
      <c r="C66" s="106"/>
      <c r="D66" s="105"/>
      <c r="E66" s="106"/>
      <c r="F66" s="106"/>
      <c r="G66" s="106"/>
      <c r="H66" s="106"/>
      <c r="I66" s="107"/>
      <c r="J66" s="84"/>
      <c r="K66" s="85"/>
      <c r="L66" s="85"/>
      <c r="M66" s="85"/>
      <c r="N66" s="86"/>
      <c r="O66" s="83" t="s">
        <v>32</v>
      </c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21"/>
      <c r="AF66" s="117" t="s">
        <v>29</v>
      </c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8"/>
      <c r="AW66" s="97"/>
      <c r="AX66" s="98"/>
      <c r="AY66" s="98"/>
      <c r="AZ66" s="98"/>
      <c r="BA66" s="120"/>
      <c r="BB66" s="106"/>
      <c r="BC66" s="107"/>
      <c r="BZ66" s="53"/>
      <c r="CA66" s="53"/>
      <c r="CB66" s="53"/>
      <c r="CC66" s="80"/>
      <c r="CD66" s="80"/>
      <c r="CE66" s="80"/>
      <c r="CF66" s="80"/>
      <c r="CG66" s="80"/>
      <c r="CH66" s="80"/>
    </row>
    <row r="67" spans="2:86" ht="18.75" customHeight="1" thickBot="1">
      <c r="B67" s="48"/>
      <c r="C67" s="48"/>
      <c r="D67" s="48"/>
      <c r="E67" s="48"/>
      <c r="F67" s="48"/>
      <c r="G67" s="48"/>
      <c r="H67" s="48"/>
      <c r="I67" s="48"/>
      <c r="J67" s="49"/>
      <c r="K67" s="49"/>
      <c r="L67" s="49"/>
      <c r="M67" s="49"/>
      <c r="N67" s="49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1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2"/>
      <c r="AX67" s="52"/>
      <c r="AY67" s="52"/>
      <c r="AZ67" s="52"/>
      <c r="BA67" s="52"/>
      <c r="BB67" s="48"/>
      <c r="BC67" s="48"/>
      <c r="BZ67" s="53"/>
      <c r="CA67" s="53"/>
      <c r="CB67" s="53"/>
      <c r="CC67" s="80"/>
      <c r="CD67" s="80"/>
      <c r="CE67" s="80"/>
      <c r="CF67" s="80"/>
      <c r="CG67" s="80"/>
      <c r="CH67" s="80"/>
    </row>
    <row r="68" spans="2:55" ht="19.5" customHeight="1" thickBot="1">
      <c r="B68" s="121" t="s">
        <v>13</v>
      </c>
      <c r="C68" s="122"/>
      <c r="D68" s="99" t="s">
        <v>56</v>
      </c>
      <c r="E68" s="100"/>
      <c r="F68" s="100"/>
      <c r="G68" s="100"/>
      <c r="H68" s="100"/>
      <c r="I68" s="101"/>
      <c r="J68" s="123" t="s">
        <v>16</v>
      </c>
      <c r="K68" s="111"/>
      <c r="L68" s="111"/>
      <c r="M68" s="111"/>
      <c r="N68" s="124"/>
      <c r="O68" s="123" t="s">
        <v>52</v>
      </c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24"/>
      <c r="AW68" s="110" t="s">
        <v>20</v>
      </c>
      <c r="AX68" s="111"/>
      <c r="AY68" s="111"/>
      <c r="AZ68" s="111"/>
      <c r="BA68" s="111"/>
      <c r="BB68" s="112"/>
      <c r="BC68" s="113"/>
    </row>
    <row r="69" spans="2:55" ht="18" customHeight="1">
      <c r="B69" s="102">
        <v>15</v>
      </c>
      <c r="C69" s="103"/>
      <c r="D69" s="102">
        <v>2</v>
      </c>
      <c r="E69" s="103"/>
      <c r="F69" s="103"/>
      <c r="G69" s="103"/>
      <c r="H69" s="103"/>
      <c r="I69" s="104"/>
      <c r="J69" s="114">
        <f>J$65+(X$57+AL$57)</f>
        <v>0.7034722222222223</v>
      </c>
      <c r="K69" s="115"/>
      <c r="L69" s="115"/>
      <c r="M69" s="115"/>
      <c r="N69" s="116"/>
      <c r="O69" s="125" t="str">
        <f>IF(ISBLANK(AZ33),"",$G$43)</f>
        <v>DJK-Musterverein4</v>
      </c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20" t="s">
        <v>19</v>
      </c>
      <c r="AF69" s="126" t="str">
        <f>IF(ISBLANK($AZ$35),"",$G$49)</f>
        <v>DJK-MustervereinC</v>
      </c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8"/>
      <c r="AW69" s="95">
        <v>0</v>
      </c>
      <c r="AX69" s="96"/>
      <c r="AY69" s="96" t="s">
        <v>18</v>
      </c>
      <c r="AZ69" s="96">
        <v>0</v>
      </c>
      <c r="BA69" s="119"/>
      <c r="BB69" s="127" t="s">
        <v>59</v>
      </c>
      <c r="BC69" s="104"/>
    </row>
    <row r="70" spans="2:55" ht="12" customHeight="1" thickBot="1">
      <c r="B70" s="105"/>
      <c r="C70" s="106"/>
      <c r="D70" s="105"/>
      <c r="E70" s="106"/>
      <c r="F70" s="106"/>
      <c r="G70" s="106"/>
      <c r="H70" s="106"/>
      <c r="I70" s="107"/>
      <c r="J70" s="84"/>
      <c r="K70" s="85"/>
      <c r="L70" s="85"/>
      <c r="M70" s="85"/>
      <c r="N70" s="86"/>
      <c r="O70" s="83" t="s">
        <v>51</v>
      </c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21"/>
      <c r="AF70" s="117" t="s">
        <v>49</v>
      </c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8"/>
      <c r="AW70" s="97"/>
      <c r="AX70" s="98"/>
      <c r="AY70" s="98"/>
      <c r="AZ70" s="98"/>
      <c r="BA70" s="120"/>
      <c r="BB70" s="106"/>
      <c r="BC70" s="107"/>
    </row>
    <row r="71" ht="3.75" customHeight="1" thickBot="1"/>
    <row r="72" spans="2:55" ht="19.5" customHeight="1" thickBot="1">
      <c r="B72" s="121" t="s">
        <v>13</v>
      </c>
      <c r="C72" s="122"/>
      <c r="D72" s="99" t="s">
        <v>55</v>
      </c>
      <c r="E72" s="100"/>
      <c r="F72" s="100"/>
      <c r="G72" s="100"/>
      <c r="H72" s="100"/>
      <c r="I72" s="101"/>
      <c r="J72" s="123" t="s">
        <v>16</v>
      </c>
      <c r="K72" s="111"/>
      <c r="L72" s="111"/>
      <c r="M72" s="111"/>
      <c r="N72" s="124"/>
      <c r="O72" s="123" t="s">
        <v>53</v>
      </c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24"/>
      <c r="AW72" s="110" t="s">
        <v>20</v>
      </c>
      <c r="AX72" s="111"/>
      <c r="AY72" s="111"/>
      <c r="AZ72" s="111"/>
      <c r="BA72" s="111"/>
      <c r="BB72" s="112"/>
      <c r="BC72" s="113"/>
    </row>
    <row r="73" spans="2:55" ht="18" customHeight="1">
      <c r="B73" s="102">
        <v>16</v>
      </c>
      <c r="C73" s="103"/>
      <c r="D73" s="102">
        <v>1</v>
      </c>
      <c r="E73" s="103"/>
      <c r="F73" s="103"/>
      <c r="G73" s="103"/>
      <c r="H73" s="103"/>
      <c r="I73" s="104"/>
      <c r="J73" s="114">
        <f>J69</f>
        <v>0.7034722222222223</v>
      </c>
      <c r="K73" s="115"/>
      <c r="L73" s="115"/>
      <c r="M73" s="115"/>
      <c r="N73" s="116"/>
      <c r="O73" s="125" t="str">
        <f>IF(ISBLANK(AZ33),"",$G$42)</f>
        <v>DJK-Musterverein3</v>
      </c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20" t="s">
        <v>19</v>
      </c>
      <c r="AF73" s="126" t="str">
        <f>IF(ISBLANK($AZ$35),"",$G$48)</f>
        <v>DJK-MustervereinB</v>
      </c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8"/>
      <c r="AW73" s="95">
        <v>0</v>
      </c>
      <c r="AX73" s="96"/>
      <c r="AY73" s="96" t="s">
        <v>18</v>
      </c>
      <c r="AZ73" s="96">
        <v>0</v>
      </c>
      <c r="BA73" s="119"/>
      <c r="BB73" s="103" t="s">
        <v>58</v>
      </c>
      <c r="BC73" s="104"/>
    </row>
    <row r="74" spans="2:86" ht="12" customHeight="1" thickBot="1">
      <c r="B74" s="105"/>
      <c r="C74" s="106"/>
      <c r="D74" s="105"/>
      <c r="E74" s="106"/>
      <c r="F74" s="106"/>
      <c r="G74" s="106"/>
      <c r="H74" s="106"/>
      <c r="I74" s="107"/>
      <c r="J74" s="84"/>
      <c r="K74" s="85"/>
      <c r="L74" s="85"/>
      <c r="M74" s="85"/>
      <c r="N74" s="86"/>
      <c r="O74" s="83" t="s">
        <v>48</v>
      </c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21"/>
      <c r="AF74" s="117" t="s">
        <v>50</v>
      </c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8"/>
      <c r="AW74" s="97"/>
      <c r="AX74" s="98"/>
      <c r="AY74" s="98"/>
      <c r="AZ74" s="98"/>
      <c r="BA74" s="120"/>
      <c r="BB74" s="106"/>
      <c r="BC74" s="107"/>
      <c r="BZ74" s="53"/>
      <c r="CA74" s="53"/>
      <c r="CB74" s="53"/>
      <c r="CC74" s="80"/>
      <c r="CD74" s="80"/>
      <c r="CE74" s="80"/>
      <c r="CF74" s="80"/>
      <c r="CG74" s="80"/>
      <c r="CH74" s="80"/>
    </row>
    <row r="75" spans="78:86" ht="3.75" customHeight="1" thickBot="1">
      <c r="BZ75" s="53"/>
      <c r="CA75" s="53"/>
      <c r="CB75" s="53"/>
      <c r="CC75" s="80"/>
      <c r="CD75" s="80"/>
      <c r="CE75" s="80"/>
      <c r="CF75" s="80"/>
      <c r="CG75" s="80"/>
      <c r="CH75" s="80"/>
    </row>
    <row r="76" spans="2:55" ht="19.5" customHeight="1" thickBot="1">
      <c r="B76" s="121" t="s">
        <v>13</v>
      </c>
      <c r="C76" s="122"/>
      <c r="D76" s="99" t="s">
        <v>56</v>
      </c>
      <c r="E76" s="100"/>
      <c r="F76" s="100"/>
      <c r="G76" s="100"/>
      <c r="H76" s="100"/>
      <c r="I76" s="101"/>
      <c r="J76" s="123" t="s">
        <v>16</v>
      </c>
      <c r="K76" s="111"/>
      <c r="L76" s="111"/>
      <c r="M76" s="111"/>
      <c r="N76" s="124"/>
      <c r="O76" s="123" t="s">
        <v>33</v>
      </c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24"/>
      <c r="AW76" s="110" t="s">
        <v>20</v>
      </c>
      <c r="AX76" s="111"/>
      <c r="AY76" s="111"/>
      <c r="AZ76" s="111"/>
      <c r="BA76" s="111"/>
      <c r="BB76" s="112"/>
      <c r="BC76" s="113"/>
    </row>
    <row r="77" spans="2:55" ht="18" customHeight="1">
      <c r="B77" s="102">
        <v>17</v>
      </c>
      <c r="C77" s="103"/>
      <c r="D77" s="102">
        <v>1</v>
      </c>
      <c r="E77" s="103"/>
      <c r="F77" s="103"/>
      <c r="G77" s="103"/>
      <c r="H77" s="103"/>
      <c r="I77" s="104"/>
      <c r="J77" s="114">
        <f>$J$73+$U$57*$X$57+$AL$57</f>
        <v>0.7194444444444444</v>
      </c>
      <c r="K77" s="115"/>
      <c r="L77" s="115"/>
      <c r="M77" s="115"/>
      <c r="N77" s="116"/>
      <c r="O77" s="125" t="b">
        <f>IF(ISBLANK($AZ$61)," ",IF($AW$61&lt;$AZ$61,$O$61,IF($AZ$61&lt;$AW$61,$AF$61)))</f>
        <v>0</v>
      </c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20" t="s">
        <v>19</v>
      </c>
      <c r="AF77" s="126" t="b">
        <f>IF(ISBLANK($AZ$65)," ",IF($AW$65&lt;$AZ$65,$O$65,IF($AZ$65&lt;$AW$65,$AF$65)))</f>
        <v>0</v>
      </c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8"/>
      <c r="AW77" s="95">
        <v>0</v>
      </c>
      <c r="AX77" s="96"/>
      <c r="AY77" s="96" t="s">
        <v>18</v>
      </c>
      <c r="AZ77" s="96">
        <v>0</v>
      </c>
      <c r="BA77" s="119"/>
      <c r="BB77" s="103"/>
      <c r="BC77" s="104"/>
    </row>
    <row r="78" spans="2:55" ht="12" customHeight="1" thickBot="1">
      <c r="B78" s="105"/>
      <c r="C78" s="106"/>
      <c r="D78" s="105"/>
      <c r="E78" s="106"/>
      <c r="F78" s="106"/>
      <c r="G78" s="106"/>
      <c r="H78" s="106"/>
      <c r="I78" s="107"/>
      <c r="J78" s="84"/>
      <c r="K78" s="85"/>
      <c r="L78" s="85"/>
      <c r="M78" s="85"/>
      <c r="N78" s="86"/>
      <c r="O78" s="83" t="s">
        <v>40</v>
      </c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21"/>
      <c r="AF78" s="117" t="s">
        <v>41</v>
      </c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8"/>
      <c r="AW78" s="97"/>
      <c r="AX78" s="98"/>
      <c r="AY78" s="98"/>
      <c r="AZ78" s="98"/>
      <c r="BA78" s="120"/>
      <c r="BB78" s="106"/>
      <c r="BC78" s="107"/>
    </row>
    <row r="79" ht="3.75" customHeight="1" thickBot="1"/>
    <row r="80" spans="2:55" ht="19.5" customHeight="1" thickBot="1">
      <c r="B80" s="121" t="s">
        <v>13</v>
      </c>
      <c r="C80" s="122"/>
      <c r="D80" s="99" t="s">
        <v>56</v>
      </c>
      <c r="E80" s="100"/>
      <c r="F80" s="100"/>
      <c r="G80" s="100"/>
      <c r="H80" s="100"/>
      <c r="I80" s="101"/>
      <c r="J80" s="123" t="s">
        <v>16</v>
      </c>
      <c r="K80" s="111"/>
      <c r="L80" s="111"/>
      <c r="M80" s="111"/>
      <c r="N80" s="124"/>
      <c r="O80" s="123" t="s">
        <v>34</v>
      </c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24"/>
      <c r="AW80" s="110" t="s">
        <v>20</v>
      </c>
      <c r="AX80" s="111"/>
      <c r="AY80" s="111"/>
      <c r="AZ80" s="111"/>
      <c r="BA80" s="111"/>
      <c r="BB80" s="112"/>
      <c r="BC80" s="113"/>
    </row>
    <row r="81" spans="2:55" ht="18" customHeight="1">
      <c r="B81" s="102">
        <v>18</v>
      </c>
      <c r="C81" s="103"/>
      <c r="D81" s="102">
        <v>1</v>
      </c>
      <c r="E81" s="103"/>
      <c r="F81" s="103"/>
      <c r="G81" s="103"/>
      <c r="H81" s="103"/>
      <c r="I81" s="104"/>
      <c r="J81" s="114">
        <f>$J$77+$U$57*$X$57+$AL$57</f>
        <v>0.7354166666666666</v>
      </c>
      <c r="K81" s="115"/>
      <c r="L81" s="115"/>
      <c r="M81" s="115"/>
      <c r="N81" s="116"/>
      <c r="O81" s="125" t="b">
        <f>IF(ISBLANK($AZ$61)," ",IF($AW$61&gt;$AZ$61,$O$61,IF($AZ$61&gt;$AW$61,$AF$61)))</f>
        <v>0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20" t="s">
        <v>19</v>
      </c>
      <c r="AF81" s="126" t="b">
        <f>IF(ISBLANK($AZ$65)," ",IF($AW$65&gt;$AZ$65,$O$65,IF($AZ$65&gt;$AW$65,$AF$65)))</f>
        <v>0</v>
      </c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8"/>
      <c r="AW81" s="95">
        <v>0</v>
      </c>
      <c r="AX81" s="96"/>
      <c r="AY81" s="96" t="s">
        <v>18</v>
      </c>
      <c r="AZ81" s="96">
        <v>0</v>
      </c>
      <c r="BA81" s="119"/>
      <c r="BB81" s="103"/>
      <c r="BC81" s="104"/>
    </row>
    <row r="82" spans="2:86" ht="12" customHeight="1" thickBot="1">
      <c r="B82" s="105"/>
      <c r="C82" s="106"/>
      <c r="D82" s="105"/>
      <c r="E82" s="106"/>
      <c r="F82" s="106"/>
      <c r="G82" s="106"/>
      <c r="H82" s="106"/>
      <c r="I82" s="107"/>
      <c r="J82" s="84"/>
      <c r="K82" s="85"/>
      <c r="L82" s="85"/>
      <c r="M82" s="85"/>
      <c r="N82" s="86"/>
      <c r="O82" s="83" t="s">
        <v>42</v>
      </c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21"/>
      <c r="AF82" s="117" t="s">
        <v>43</v>
      </c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8"/>
      <c r="AW82" s="97"/>
      <c r="AX82" s="98"/>
      <c r="AY82" s="98"/>
      <c r="AZ82" s="98"/>
      <c r="BA82" s="120"/>
      <c r="BB82" s="106"/>
      <c r="BC82" s="107"/>
      <c r="BZ82" s="53"/>
      <c r="CA82" s="53"/>
      <c r="CB82" s="53"/>
      <c r="CC82" s="80"/>
      <c r="CD82" s="80"/>
      <c r="CE82" s="80"/>
      <c r="CF82" s="80"/>
      <c r="CG82" s="80"/>
      <c r="CH82" s="80"/>
    </row>
    <row r="83" spans="78:86" ht="3.75" customHeight="1">
      <c r="BZ83" s="53"/>
      <c r="CA83" s="53"/>
      <c r="CB83" s="53"/>
      <c r="CC83" s="80"/>
      <c r="CD83" s="80"/>
      <c r="CE83" s="80"/>
      <c r="CF83" s="80"/>
      <c r="CG83" s="80"/>
      <c r="CH83" s="80"/>
    </row>
    <row r="84" spans="57:73" ht="12.75">
      <c r="BE84" s="47"/>
      <c r="BF84" s="38"/>
      <c r="BG84" s="38"/>
      <c r="BH84" s="38"/>
      <c r="BI84" s="38"/>
      <c r="BJ84" s="38"/>
      <c r="BK84" s="38"/>
      <c r="BL84" s="38"/>
      <c r="BM84" s="55"/>
      <c r="BN84" s="55"/>
      <c r="BO84" s="55"/>
      <c r="BP84" s="55"/>
      <c r="BQ84" s="55"/>
      <c r="BR84" s="55"/>
      <c r="BS84" s="55"/>
      <c r="BT84" s="55"/>
      <c r="BU84" s="55"/>
    </row>
    <row r="85" spans="2:73" ht="12.75">
      <c r="B85" s="1" t="s">
        <v>37</v>
      </c>
      <c r="BE85" s="47"/>
      <c r="BF85" s="38"/>
      <c r="BG85" s="38"/>
      <c r="BH85" s="38"/>
      <c r="BI85" s="38"/>
      <c r="BJ85" s="38"/>
      <c r="BK85" s="38"/>
      <c r="BL85" s="38"/>
      <c r="BM85" s="55"/>
      <c r="BN85" s="55"/>
      <c r="BO85" s="55"/>
      <c r="BP85" s="55"/>
      <c r="BQ85" s="55"/>
      <c r="BR85" s="55"/>
      <c r="BS85" s="55"/>
      <c r="BT85" s="55"/>
      <c r="BU85" s="55"/>
    </row>
    <row r="86" ht="13.5" thickBot="1"/>
    <row r="87" spans="9:48" ht="24" customHeight="1">
      <c r="I87" s="108" t="s">
        <v>7</v>
      </c>
      <c r="J87" s="109"/>
      <c r="K87" s="109"/>
      <c r="L87" s="22"/>
      <c r="M87" s="151" t="b">
        <f>IF(ISBLANK($AZ$81)," ",IF($AW$81&gt;$AZ$81,$O$81,IF($AZ$81&gt;$AW$81,$AF$81)))</f>
        <v>0</v>
      </c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2"/>
    </row>
    <row r="88" spans="9:48" ht="24" customHeight="1">
      <c r="I88" s="91" t="s">
        <v>8</v>
      </c>
      <c r="J88" s="92"/>
      <c r="K88" s="92"/>
      <c r="L88" s="24"/>
      <c r="M88" s="93" t="b">
        <f>IF(ISBLANK($AZ$81)," ",IF($AW$81&lt;$AZ$81,$O$81,IF($AZ$81&lt;$AW$81,$AF$81)))</f>
        <v>0</v>
      </c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4"/>
    </row>
    <row r="89" spans="9:48" ht="24" customHeight="1">
      <c r="I89" s="91" t="s">
        <v>9</v>
      </c>
      <c r="J89" s="92"/>
      <c r="K89" s="92"/>
      <c r="L89" s="23"/>
      <c r="M89" s="93" t="b">
        <f>IF(ISBLANK($AZ$77)," ",IF($AW$77&gt;$AZ$77,$O$77,IF($AZ$77&gt;$AW$77,$AF$77)))</f>
        <v>0</v>
      </c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4"/>
    </row>
    <row r="90" spans="9:48" ht="24" customHeight="1">
      <c r="I90" s="91" t="s">
        <v>10</v>
      </c>
      <c r="J90" s="92"/>
      <c r="K90" s="92"/>
      <c r="L90" s="24"/>
      <c r="M90" s="93" t="b">
        <f>IF(ISBLANK($AZ$77)," ",IF($AW$77&lt;$AZ$77,$O$77,IF($AZ$77&lt;$AW$77,$AF$77)))</f>
        <v>0</v>
      </c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4"/>
    </row>
    <row r="91" spans="9:102" ht="24" customHeight="1">
      <c r="I91" s="91" t="s">
        <v>44</v>
      </c>
      <c r="J91" s="92"/>
      <c r="K91" s="92"/>
      <c r="L91" s="24"/>
      <c r="M91" s="93" t="b">
        <f>IF(ISBLANK($AZ$73)," ",IF($AW$73&gt;$AZ$73,$O$73,IF($AZ$73&gt;$AW$73,$AF$73)))</f>
        <v>0</v>
      </c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4"/>
      <c r="BE91" s="47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</row>
    <row r="92" spans="9:102" ht="24" customHeight="1">
      <c r="I92" s="91" t="s">
        <v>45</v>
      </c>
      <c r="J92" s="92"/>
      <c r="K92" s="92"/>
      <c r="L92" s="24"/>
      <c r="M92" s="93" t="b">
        <f>IF(ISBLANK($AZ$73)," ",IF($AW$73&lt;$AZ$73,$O$73,IF($AZ$73&lt;$AW$73,$AF$73)))</f>
        <v>0</v>
      </c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4"/>
      <c r="BE92" s="47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</row>
    <row r="93" spans="9:48" ht="24" customHeight="1">
      <c r="I93" s="91" t="s">
        <v>46</v>
      </c>
      <c r="J93" s="92"/>
      <c r="K93" s="92"/>
      <c r="L93" s="24"/>
      <c r="M93" s="93" t="b">
        <f>IF(ISBLANK($AZ$69)," ",IF($AW$69&gt;$AZ$69,$O$69,IF($AZ$69&gt;$AW$69,$AF$69)))</f>
        <v>0</v>
      </c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4"/>
    </row>
    <row r="94" spans="9:48" ht="24" customHeight="1" thickBot="1">
      <c r="I94" s="87" t="s">
        <v>47</v>
      </c>
      <c r="J94" s="88"/>
      <c r="K94" s="88"/>
      <c r="L94" s="25"/>
      <c r="M94" s="89" t="b">
        <f>IF(ISBLANK($AZ$69)," ",IF($AW$69&lt;$AZ$69,$O$69,IF($AZ$69&lt;$AW$69,$AF$69)))</f>
        <v>0</v>
      </c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90"/>
    </row>
  </sheetData>
  <mergeCells count="342">
    <mergeCell ref="B53:BC53"/>
    <mergeCell ref="AP46:AR46"/>
    <mergeCell ref="E45:AD45"/>
    <mergeCell ref="AE45:AG45"/>
    <mergeCell ref="O73:AD73"/>
    <mergeCell ref="AF69:AV69"/>
    <mergeCell ref="AF73:AV73"/>
    <mergeCell ref="AP45:AR45"/>
    <mergeCell ref="G46:AD46"/>
    <mergeCell ref="AK46:AL46"/>
    <mergeCell ref="AN46:AO46"/>
    <mergeCell ref="AN43:AO43"/>
    <mergeCell ref="AK41:AL41"/>
    <mergeCell ref="AE42:AG42"/>
    <mergeCell ref="AH42:AJ42"/>
    <mergeCell ref="AN41:AO41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E40:AG40"/>
    <mergeCell ref="AH40:AJ40"/>
    <mergeCell ref="AK40:AL40"/>
    <mergeCell ref="AK42:AL42"/>
    <mergeCell ref="AN40:AO40"/>
    <mergeCell ref="A4:AP4"/>
    <mergeCell ref="B52:BC52"/>
    <mergeCell ref="E40:F40"/>
    <mergeCell ref="AH39:AJ39"/>
    <mergeCell ref="E39:AD39"/>
    <mergeCell ref="AK39:AO39"/>
    <mergeCell ref="AP39:AR39"/>
    <mergeCell ref="AF35:AV35"/>
    <mergeCell ref="AN42:AO42"/>
    <mergeCell ref="AP43:AR43"/>
    <mergeCell ref="E42:F42"/>
    <mergeCell ref="E41:F41"/>
    <mergeCell ref="AK43:AL43"/>
    <mergeCell ref="AH43:AJ43"/>
    <mergeCell ref="AH41:AJ41"/>
    <mergeCell ref="G41:AD41"/>
    <mergeCell ref="AP41:AR41"/>
    <mergeCell ref="G43:AD43"/>
    <mergeCell ref="G42:AD42"/>
    <mergeCell ref="AK47:AL47"/>
    <mergeCell ref="AN47:AO47"/>
    <mergeCell ref="E47:F47"/>
    <mergeCell ref="G47:AD47"/>
    <mergeCell ref="AE49:AG49"/>
    <mergeCell ref="AN49:AO49"/>
    <mergeCell ref="AH48:AJ48"/>
    <mergeCell ref="AK49:AL49"/>
    <mergeCell ref="AE48:AG48"/>
    <mergeCell ref="AK48:AL48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W35:AX35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Z32:BA32"/>
    <mergeCell ref="BB32:BC32"/>
    <mergeCell ref="O31:AD31"/>
    <mergeCell ref="AF31:AV31"/>
    <mergeCell ref="J32:N32"/>
    <mergeCell ref="O32:AD32"/>
    <mergeCell ref="AF32:AV32"/>
    <mergeCell ref="AW32:AX32"/>
    <mergeCell ref="BB29:BC29"/>
    <mergeCell ref="AW31:AX31"/>
    <mergeCell ref="AF30:AV30"/>
    <mergeCell ref="AW30:AX30"/>
    <mergeCell ref="BB30:BC30"/>
    <mergeCell ref="AZ31:BA31"/>
    <mergeCell ref="BB31:BC31"/>
    <mergeCell ref="D29:F29"/>
    <mergeCell ref="G29:I29"/>
    <mergeCell ref="O29:AD29"/>
    <mergeCell ref="AZ30:BA30"/>
    <mergeCell ref="D30:F30"/>
    <mergeCell ref="G30:I30"/>
    <mergeCell ref="AF29:AV29"/>
    <mergeCell ref="AW29:AX29"/>
    <mergeCell ref="AZ29:BA29"/>
    <mergeCell ref="AF28:AV28"/>
    <mergeCell ref="AW28:AX28"/>
    <mergeCell ref="AZ28:BA28"/>
    <mergeCell ref="BB28:BC28"/>
    <mergeCell ref="BB26:BC26"/>
    <mergeCell ref="D27:F27"/>
    <mergeCell ref="G27:I27"/>
    <mergeCell ref="O27:AD27"/>
    <mergeCell ref="AF27:AV27"/>
    <mergeCell ref="AW27:AX27"/>
    <mergeCell ref="AZ27:BA27"/>
    <mergeCell ref="BB27:BC27"/>
    <mergeCell ref="J26:N26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D32:F32"/>
    <mergeCell ref="G32:I32"/>
    <mergeCell ref="D31:F31"/>
    <mergeCell ref="G31:I31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B23:BC23"/>
    <mergeCell ref="AW23:BA23"/>
    <mergeCell ref="J23:N23"/>
    <mergeCell ref="AF24:AV24"/>
    <mergeCell ref="B24:C24"/>
    <mergeCell ref="D24:F24"/>
    <mergeCell ref="G24:I24"/>
    <mergeCell ref="J24:N24"/>
    <mergeCell ref="AE19:AF19"/>
    <mergeCell ref="O23:AV23"/>
    <mergeCell ref="AE17:AF17"/>
    <mergeCell ref="AE18:AF18"/>
    <mergeCell ref="AG17:BA17"/>
    <mergeCell ref="AG18:BA18"/>
    <mergeCell ref="B16:C16"/>
    <mergeCell ref="AE16:AF16"/>
    <mergeCell ref="Y16:Z16"/>
    <mergeCell ref="B17:C17"/>
    <mergeCell ref="D16:X16"/>
    <mergeCell ref="B18:C18"/>
    <mergeCell ref="B19:C19"/>
    <mergeCell ref="D19:X19"/>
    <mergeCell ref="Y17:Z17"/>
    <mergeCell ref="Y18:Z18"/>
    <mergeCell ref="Y19:Z19"/>
    <mergeCell ref="D17:X17"/>
    <mergeCell ref="D18:X18"/>
    <mergeCell ref="B25:C25"/>
    <mergeCell ref="O25:AD25"/>
    <mergeCell ref="AF25:AV25"/>
    <mergeCell ref="J25:N25"/>
    <mergeCell ref="D25:F25"/>
    <mergeCell ref="G25:I25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BB24:BC24"/>
    <mergeCell ref="AW24:AX24"/>
    <mergeCell ref="AZ24:BA24"/>
    <mergeCell ref="AW25:AX25"/>
    <mergeCell ref="B77:C78"/>
    <mergeCell ref="J77:N78"/>
    <mergeCell ref="O76:AV76"/>
    <mergeCell ref="O62:AD62"/>
    <mergeCell ref="AF62:AV62"/>
    <mergeCell ref="B64:C64"/>
    <mergeCell ref="B61:C62"/>
    <mergeCell ref="D61:I62"/>
    <mergeCell ref="J61:N62"/>
    <mergeCell ref="O61:AD61"/>
    <mergeCell ref="B81:C82"/>
    <mergeCell ref="J81:N82"/>
    <mergeCell ref="AY77:AY78"/>
    <mergeCell ref="AZ77:BA78"/>
    <mergeCell ref="AZ81:BA82"/>
    <mergeCell ref="O78:AD78"/>
    <mergeCell ref="AF78:AV78"/>
    <mergeCell ref="O77:AD77"/>
    <mergeCell ref="AF77:AV77"/>
    <mergeCell ref="AW77:AX78"/>
    <mergeCell ref="BB81:BC82"/>
    <mergeCell ref="O82:AD82"/>
    <mergeCell ref="AF82:AV82"/>
    <mergeCell ref="O81:AD81"/>
    <mergeCell ref="AF81:AV81"/>
    <mergeCell ref="AW81:AX82"/>
    <mergeCell ref="AY81:AY82"/>
    <mergeCell ref="AW76:BA76"/>
    <mergeCell ref="BB76:BC76"/>
    <mergeCell ref="B80:C80"/>
    <mergeCell ref="J80:N80"/>
    <mergeCell ref="O80:AV80"/>
    <mergeCell ref="AW80:BA80"/>
    <mergeCell ref="BB80:BC80"/>
    <mergeCell ref="B76:C76"/>
    <mergeCell ref="J76:N76"/>
    <mergeCell ref="BB77:BC78"/>
    <mergeCell ref="G40:AD40"/>
    <mergeCell ref="I90:K90"/>
    <mergeCell ref="M88:AV88"/>
    <mergeCell ref="M89:AV89"/>
    <mergeCell ref="M90:AV90"/>
    <mergeCell ref="M87:AV87"/>
    <mergeCell ref="I89:K89"/>
    <mergeCell ref="AP47:AR47"/>
    <mergeCell ref="AP49:AR49"/>
    <mergeCell ref="H57:L57"/>
    <mergeCell ref="J28:N28"/>
    <mergeCell ref="O28:AD28"/>
    <mergeCell ref="J30:N30"/>
    <mergeCell ref="O30:AD30"/>
    <mergeCell ref="A2:AP3"/>
    <mergeCell ref="B60:C60"/>
    <mergeCell ref="D60:I60"/>
    <mergeCell ref="J60:N60"/>
    <mergeCell ref="O60:AV60"/>
    <mergeCell ref="J27:N27"/>
    <mergeCell ref="J29:N29"/>
    <mergeCell ref="J31:N31"/>
    <mergeCell ref="U10:V10"/>
    <mergeCell ref="O24:AD24"/>
    <mergeCell ref="U57:V57"/>
    <mergeCell ref="BB60:BC60"/>
    <mergeCell ref="X57:AB57"/>
    <mergeCell ref="AL57:AP57"/>
    <mergeCell ref="AW61:AX62"/>
    <mergeCell ref="AY61:AY62"/>
    <mergeCell ref="AZ61:BA62"/>
    <mergeCell ref="AW60:BA60"/>
    <mergeCell ref="B65:C66"/>
    <mergeCell ref="J65:N66"/>
    <mergeCell ref="O65:AD65"/>
    <mergeCell ref="BB61:BC62"/>
    <mergeCell ref="D64:I64"/>
    <mergeCell ref="J64:N64"/>
    <mergeCell ref="O64:AV64"/>
    <mergeCell ref="AW64:BA64"/>
    <mergeCell ref="BB64:BC64"/>
    <mergeCell ref="AF61:AV61"/>
    <mergeCell ref="AF65:AV65"/>
    <mergeCell ref="AW65:AX66"/>
    <mergeCell ref="AY65:AY66"/>
    <mergeCell ref="AZ65:BA66"/>
    <mergeCell ref="BB65:BC66"/>
    <mergeCell ref="O66:AD66"/>
    <mergeCell ref="AF66:AV66"/>
    <mergeCell ref="B68:C68"/>
    <mergeCell ref="D68:I68"/>
    <mergeCell ref="J68:N68"/>
    <mergeCell ref="O68:AV68"/>
    <mergeCell ref="AW68:BA68"/>
    <mergeCell ref="BB68:BC68"/>
    <mergeCell ref="D65:I66"/>
    <mergeCell ref="AW69:AX70"/>
    <mergeCell ref="AY69:AY70"/>
    <mergeCell ref="AZ69:BA70"/>
    <mergeCell ref="BB69:BC70"/>
    <mergeCell ref="AF70:AV70"/>
    <mergeCell ref="B72:C72"/>
    <mergeCell ref="D72:I72"/>
    <mergeCell ref="J72:N72"/>
    <mergeCell ref="O72:AV72"/>
    <mergeCell ref="B69:C70"/>
    <mergeCell ref="D69:I70"/>
    <mergeCell ref="J69:N70"/>
    <mergeCell ref="O69:AD69"/>
    <mergeCell ref="O70:AD70"/>
    <mergeCell ref="AW72:BA72"/>
    <mergeCell ref="BB72:BC72"/>
    <mergeCell ref="B73:C74"/>
    <mergeCell ref="D73:I74"/>
    <mergeCell ref="J73:N74"/>
    <mergeCell ref="BB73:BC74"/>
    <mergeCell ref="O74:AD74"/>
    <mergeCell ref="AF74:AV74"/>
    <mergeCell ref="AZ73:BA74"/>
    <mergeCell ref="I91:K91"/>
    <mergeCell ref="M91:AV91"/>
    <mergeCell ref="AW73:AX74"/>
    <mergeCell ref="AY73:AY74"/>
    <mergeCell ref="I88:K88"/>
    <mergeCell ref="D76:I76"/>
    <mergeCell ref="D77:I78"/>
    <mergeCell ref="D80:I80"/>
    <mergeCell ref="D81:I82"/>
    <mergeCell ref="I87:K87"/>
    <mergeCell ref="I94:K94"/>
    <mergeCell ref="M94:AV94"/>
    <mergeCell ref="I92:K92"/>
    <mergeCell ref="M92:AV92"/>
    <mergeCell ref="I93:K93"/>
    <mergeCell ref="M93:AV9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4"/>
  <headerFooter alignWithMargins="0">
    <oddFooter xml:space="preserve">&amp;C&amp;F&amp;R&amp;P von &amp;N 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Iser</dc:creator>
  <cp:keywords/>
  <dc:description/>
  <cp:lastModifiedBy>DJK</cp:lastModifiedBy>
  <cp:lastPrinted>2006-04-07T13:38:05Z</cp:lastPrinted>
  <dcterms:created xsi:type="dcterms:W3CDTF">2002-02-21T07:48:38Z</dcterms:created>
  <dcterms:modified xsi:type="dcterms:W3CDTF">2006-04-07T13:38:10Z</dcterms:modified>
  <cp:category/>
  <cp:version/>
  <cp:contentType/>
  <cp:contentStatus/>
</cp:coreProperties>
</file>